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920" activeTab="3"/>
  </bookViews>
  <sheets>
    <sheet name="CDKT1" sheetId="1" r:id="rId1"/>
    <sheet name="LCTT" sheetId="2" r:id="rId2"/>
    <sheet name="KQKD" sheetId="3" r:id="rId3"/>
    <sheet name="TM" sheetId="4" r:id="rId4"/>
    <sheet name="DIC CDKT" sheetId="5" state="hidden" r:id="rId5"/>
    <sheet name="DN CDKT" sheetId="6" state="hidden" r:id="rId6"/>
    <sheet name="HV CDKT" sheetId="7" state="hidden" r:id="rId7"/>
    <sheet name="MP CDKT" sheetId="8" state="hidden" r:id="rId8"/>
    <sheet name="DL CDKT" sheetId="9" state="hidden" r:id="rId9"/>
  </sheets>
  <externalReferences>
    <externalReference r:id="rId12"/>
  </externalReferences>
  <definedNames>
    <definedName name="_xlnm.Print_Area" localSheetId="3">'TM'!$A$1:$G$450</definedName>
    <definedName name="_xlnm.Print_Titles" localSheetId="1">'LCTT'!$7:$8</definedName>
  </definedNames>
  <calcPr fullCalcOnLoad="1"/>
</workbook>
</file>

<file path=xl/sharedStrings.xml><?xml version="1.0" encoding="utf-8"?>
<sst xmlns="http://schemas.openxmlformats.org/spreadsheetml/2006/main" count="1527" uniqueCount="663">
  <si>
    <t>BAÛNG CAÂN ÑOÁI KEÁ TOAÙN HÔÏP NHAÁT</t>
  </si>
  <si>
    <t>NGUYEÃN ANH KIEÄT</t>
  </si>
  <si>
    <t>Ñaø Naüng ngaøy 20 thaùng 04 naêm 2008</t>
  </si>
  <si>
    <t>Taïi ngaøy 31 thaùng 03 Naêm 2008</t>
  </si>
  <si>
    <t>Taïi ngaøy 31 thaùng  03  Naêm 2008</t>
  </si>
  <si>
    <r>
      <t>Laäp ngaøy  20   thaùng  04   naêm</t>
    </r>
    <r>
      <rPr>
        <b/>
        <sz val="11"/>
        <rFont val="VNI-Times"/>
        <family val="0"/>
      </rPr>
      <t xml:space="preserve"> 2008</t>
    </r>
  </si>
  <si>
    <t xml:space="preserve">               MAÕ SOÁ THUEÁ: 0 3 0 4 9 3 5 2 5 2</t>
  </si>
  <si>
    <t>COÂNG TY CP ÑAÀU TÖ &amp; THÖÔNG MAÏI DIC</t>
  </si>
  <si>
    <t xml:space="preserve"> 3. Taøi saûn ngaén haïn khaùc</t>
  </si>
  <si>
    <t xml:space="preserve">                            DIC - INTRACO</t>
  </si>
  <si>
    <t>COÂNG TY CP ÑAÀU TÖ THÖÔNG MAÏI HÖÔÙNG VIEÄT</t>
  </si>
  <si>
    <t xml:space="preserve">                   MAÕ SOÁ THUEÁ: 0 3 0 5 2 8 2 2 6 0</t>
  </si>
  <si>
    <t xml:space="preserve"> 3. Thueá &amp; caùc khoaûn phaûi thu nhaø nöôùc</t>
  </si>
  <si>
    <t>V.05</t>
  </si>
  <si>
    <t xml:space="preserve"> 5. Taøi saûn ngaén haïn khaùc</t>
  </si>
  <si>
    <t>COÂNG TY TNHH ÑAÀU TÖ &amp; THÖÔNG MAÏI DIC ÑAØ NAÜNG</t>
  </si>
  <si>
    <t xml:space="preserve">                        MAÕ SOÁ THUEÁ: 0 4 0 0 4 4 3 6 2 3</t>
  </si>
  <si>
    <t>(Ban haønh theo QÑ soá 15/2006/ QÑ-BTC
ngaøy 20/03/2006 cuûa Boä Tröôûng BTC)</t>
  </si>
  <si>
    <t xml:space="preserve"> 2. Caùc khoaûn töông ñöông tieàn</t>
  </si>
  <si>
    <t>1. Taøi saûn thueâ ngoaøi</t>
  </si>
  <si>
    <t>7. Nguoàn voàn khaáu hao cô baûn hieän coù</t>
  </si>
  <si>
    <t>Giaùm ñoác</t>
  </si>
  <si>
    <t>Nguyeãn Thò Tuyeát Anh</t>
  </si>
  <si>
    <t>Nguyeãn Maïnh Chieán</t>
  </si>
  <si>
    <t xml:space="preserve">                          Giaùm ñoác taøi chính</t>
  </si>
  <si>
    <t>Toång Giaùm ñoác</t>
  </si>
  <si>
    <t>COÂNG TY CP THÖÔNG MAÏI VAÄN TAÛI MINH PHONG</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</si>
  <si>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</si>
  <si>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</si>
  <si>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</si>
  <si>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</si>
  <si>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</si>
  <si>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</si>
  <si>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</si>
  <si>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</si>
  <si>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</si>
  <si>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</si>
  <si>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</si>
  <si>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</si>
  <si>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</si>
  <si>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</si>
  <si>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</si>
  <si>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</si>
  <si>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</si>
  <si>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</si>
  <si>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</si>
  <si>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</si>
  <si>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</si>
  <si>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SOÁ CUOÁI KYØ</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</si>
  <si>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</si>
  <si>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</si>
  <si>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</si>
  <si>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</si>
  <si>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</si>
  <si>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</si>
  <si>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</si>
  <si>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</si>
  <si>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 xml:space="preserve">               thöùc ghi trong ngoaëc ñôn ( ).</t>
  </si>
  <si>
    <r>
      <t xml:space="preserve">  </t>
    </r>
    <r>
      <rPr>
        <b/>
        <i/>
        <sz val="11"/>
        <rFont val="VNI-Times"/>
        <family val="0"/>
      </rPr>
      <t xml:space="preserve"> </t>
    </r>
    <r>
      <rPr>
        <b/>
        <i/>
        <u val="single"/>
        <sz val="11"/>
        <rFont val="VNI-Times"/>
        <family val="0"/>
      </rPr>
      <t>Ghi chuù:</t>
    </r>
    <r>
      <rPr>
        <sz val="11"/>
        <rFont val="VNI-Times"/>
        <family val="0"/>
      </rPr>
      <t xml:space="preserve"> Soá lieäu trong caùc chæ tieâu coù daáu (*) ñöôïc ghi baèng soá aâm döôùi hình</t>
    </r>
  </si>
  <si>
    <t>Ngöôøi laäp bieåu</t>
  </si>
  <si>
    <t>Keá toaùn tröôûng</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</si>
  <si>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</si>
  <si>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</si>
  <si>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</si>
  <si>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</si>
  <si>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</si>
  <si>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</si>
  <si>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</si>
  <si>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</si>
  <si>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</si>
  <si>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</si>
  <si>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</si>
  <si>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</si>
  <si>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</si>
  <si>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</si>
  <si>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</si>
  <si>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</si>
  <si>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</si>
  <si>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</si>
  <si>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</si>
  <si>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</si>
  <si>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</si>
  <si>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</si>
  <si>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</si>
  <si>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</si>
  <si>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</si>
  <si>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</si>
  <si>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</si>
  <si>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</si>
  <si>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SOÁ ÑAÀU KYØ</t>
  </si>
  <si>
    <t>SOÁ CUOÁI NAÊM</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</si>
  <si>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</si>
  <si>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</si>
  <si>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</si>
  <si>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</si>
  <si>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</si>
  <si>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</si>
  <si>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</si>
  <si>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</si>
  <si>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</si>
  <si>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</si>
  <si>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</si>
  <si>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</si>
  <si>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</si>
  <si>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</si>
  <si>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</si>
  <si>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</si>
  <si>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</si>
  <si>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</si>
  <si>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</si>
  <si>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</si>
  <si>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</si>
  <si>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</si>
  <si>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</si>
  <si>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</si>
  <si>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</si>
  <si>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</si>
  <si>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</si>
  <si>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</si>
  <si>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</si>
  <si>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</si>
  <si>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</si>
  <si>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</si>
  <si>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</si>
  <si>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</si>
  <si>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</si>
  <si>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</si>
  <si>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</si>
  <si>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</si>
  <si>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</si>
  <si>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</si>
  <si>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</si>
  <si>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</si>
  <si>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</si>
  <si>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</si>
  <si>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</si>
  <si>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</si>
  <si>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</si>
  <si>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</si>
  <si>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</si>
  <si>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</si>
  <si>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</si>
  <si>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</si>
  <si>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</si>
  <si>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</si>
  <si>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</si>
  <si>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</si>
  <si>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</si>
  <si>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</si>
  <si>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</si>
  <si>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</si>
  <si>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</si>
  <si>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</si>
  <si>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</si>
  <si>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</si>
  <si>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</si>
  <si>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 xml:space="preserve">BAÛNG CAÂN ÑOÁI KEÁ TOAÙN </t>
  </si>
  <si>
    <t>Maãu soá B 01 - DN</t>
  </si>
  <si>
    <t>Taïi ngaøy 31 thaùng  12  Naêm 2007</t>
  </si>
  <si>
    <t>C . LÔÏI ÍCH CUÛA COÅ ÑOÂNG THIEÅU SOÁ</t>
  </si>
  <si>
    <t>SOÁ CUOÁI QUÍ</t>
  </si>
  <si>
    <t>COÂNG TY CP ÑAÀU TÖ THÖÔNG MAÏI DIC ÑAØ LAÏT</t>
  </si>
  <si>
    <t>MAÃU SOÁ B 02-DN</t>
  </si>
  <si>
    <t>KEÁT QUAÛ HOAÏT ÑOÄNG KINH DOANH HÔÏP NHAÁT</t>
  </si>
  <si>
    <t>PHAÀN I - LAÕI LOÃ</t>
  </si>
  <si>
    <t>Ñôn vò tính: Ñoàng</t>
  </si>
  <si>
    <t>CHÆ TIEÂU</t>
  </si>
  <si>
    <t>MAÕ
SOÁ</t>
  </si>
  <si>
    <t>NAÊM TRÖÔÙC</t>
  </si>
  <si>
    <t>LUÕY KEÁ 
TÖØ ÑAÀU
NAÊM</t>
  </si>
  <si>
    <t>Doanh thu baùn haøng vaø cung caáp dòch vuï</t>
  </si>
  <si>
    <t>01</t>
  </si>
  <si>
    <t>Caùc khoaûn giaûm tröø (03 = 04+05+06+07)</t>
  </si>
  <si>
    <t>03</t>
  </si>
  <si>
    <t xml:space="preserve">   + Chieát khaáu thöông maïi</t>
  </si>
  <si>
    <t>04</t>
  </si>
  <si>
    <t xml:space="preserve">   + Giaûm giaù haøng baùn</t>
  </si>
  <si>
    <t>05</t>
  </si>
  <si>
    <t xml:space="preserve">   + Haøng baùn bò traû laïi</t>
  </si>
  <si>
    <t>06</t>
  </si>
  <si>
    <t xml:space="preserve">   + Thueá tieâu thuï ñaëc bieät, thueá xuaát khaåu phaûi noäp
      thueá GTGT theo phöông phaùp tröïc tieáp phaûi noäp</t>
  </si>
  <si>
    <t>07</t>
  </si>
  <si>
    <t>1. Doanh thu thuaàn veà baùn haøng vaø cung caáp dòch vuï (10 = 01 - 03)</t>
  </si>
  <si>
    <t>2. Giaù voán haøng baùn</t>
  </si>
  <si>
    <t>3. Lôïi nhuaän goäp veà baùn haøng vaø cung caáp dòch vuï (20 = 10  - 11)</t>
  </si>
  <si>
    <t>4. Doanh thu hoaït ñoäng taøi chính</t>
  </si>
  <si>
    <t>21</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</si>
  <si>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</si>
  <si>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</si>
  <si>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</si>
  <si>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</si>
  <si>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</si>
  <si>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</si>
  <si>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</si>
  <si>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</si>
  <si>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</si>
  <si>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</si>
  <si>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</si>
  <si>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</si>
  <si>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</si>
  <si>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</si>
  <si>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</si>
  <si>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 xml:space="preserve">   12. Phaàn lôïi nhuaän hoaëc loã trong coâng ty lieân doanh, lieân keát</t>
  </si>
  <si>
    <t>50</t>
  </si>
  <si>
    <t>13. Toång lôïi nhuaän tröôùc thueá : ( 50 = 30 +40 +50)</t>
  </si>
  <si>
    <t>60</t>
  </si>
  <si>
    <t>14. Thueá thu nhaäp doanh nghieäp phaûi noäp</t>
  </si>
  <si>
    <t>61</t>
  </si>
  <si>
    <t>15. Lôïi nhuaän sau thueá  :  60 = 50 - 51 )</t>
  </si>
  <si>
    <t>70</t>
  </si>
  <si>
    <t>15.1. Lôïi ích cuûa coå ñoâng thieåu soá</t>
  </si>
  <si>
    <t>71</t>
  </si>
  <si>
    <t>15.2. Lôïi nhuaän sau thueá cuûa coå ñoâng cuûa coâng ty meï</t>
  </si>
  <si>
    <t>72</t>
  </si>
  <si>
    <t xml:space="preserve">              Laäp Bieåu</t>
  </si>
  <si>
    <t>Giaùm ñoác taøi chính</t>
  </si>
  <si>
    <t>Toång Giaùm Ñoác</t>
  </si>
  <si>
    <t>Maãu B 03 / DN</t>
  </si>
  <si>
    <t>BAÙO CAÙO LÖU CHUYEÅN TIEÀN TEÄ HÔÏP NHAÁT</t>
  </si>
  <si>
    <t>( Theo phöông phaùp tröïc tieáp )</t>
  </si>
  <si>
    <t xml:space="preserve">Ñôn vò tính : Ñoàng </t>
  </si>
  <si>
    <t>Maõ 
soá</t>
  </si>
  <si>
    <t>Thuyeát
minh</t>
  </si>
  <si>
    <t>Naêm nay</t>
  </si>
  <si>
    <t>Naêm tröôùc</t>
  </si>
  <si>
    <t>1. Tieàn thu töø baùn haøng , cung caáp dòch vuï vaø doanh thu khaùc</t>
  </si>
  <si>
    <t>2. Tieàn chi traû cho ngöôøi cung caáp haøng hoùa vaø dòch vuï</t>
  </si>
  <si>
    <t>02</t>
  </si>
  <si>
    <t>3. Tieàn chi traû cho ngöôøi lao ñoäng</t>
  </si>
  <si>
    <t>4. Tieàn chi traû laõi vay</t>
  </si>
  <si>
    <t>5. Tieàn chi noäp thueá Thu nhaäp doanh nghieäp</t>
  </si>
  <si>
    <t>6. Tieàn thu khaùc töø hoïat ñoäng kinh doanh</t>
  </si>
  <si>
    <t>7. Tieàn chi khaùc cho hoaït ñoäng kinh doanh</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</si>
  <si>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</si>
  <si>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</si>
  <si>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</si>
  <si>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</si>
  <si>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</si>
  <si>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</si>
  <si>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</si>
  <si>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</si>
  <si>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</si>
  <si>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</si>
  <si>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</si>
  <si>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</si>
  <si>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</si>
  <si>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</si>
  <si>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</si>
  <si>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</si>
  <si>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</si>
  <si>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</si>
  <si>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</si>
  <si>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</si>
  <si>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</si>
  <si>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</si>
  <si>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Tieàn vaø töông ñöông tieàn  cuoái kyø  ( 50+60+61 )</t>
  </si>
  <si>
    <t>29</t>
  </si>
  <si>
    <t xml:space="preserve">                 Ngöôøi laäp bieåu                                                   Giaùm Ñoác taøi chính                                                      Toång Giaùm Ñoác</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</si>
  <si>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</si>
  <si>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</si>
  <si>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</si>
  <si>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QUÍ NAØY</t>
  </si>
  <si>
    <t>CÔNG TY CP ĐẦU TƯ &amp; THƯƠNG MẠI DIC</t>
  </si>
  <si>
    <t>Mẫu số B 09 – DN</t>
  </si>
  <si>
    <t>Ban hành theo QĐ số 15/2006/QĐ-BTC ngày 20/03/2006 của Bộ trưởng BTC</t>
  </si>
  <si>
    <t>BẢN THUYẾT MINH BÁO CÁO TÀI CHÍNH  HỢP NHẤT</t>
  </si>
  <si>
    <t>CÁC ĐƠN VỊ:</t>
  </si>
  <si>
    <t>- CN CÔNG TY CP ĐẦU TƯ &amp; THƯƠNG MẠI DIC</t>
  </si>
  <si>
    <t>- CÔNG TY CP THƯƠNG MẠI VẬN TẢI MINH PHONG</t>
  </si>
  <si>
    <t>- CÔNG TY CP ĐẦU TƯ THƯƠNG MẠI HƯỚNG VIỆT</t>
  </si>
  <si>
    <t>- CÔNG TY TNHH ĐẦU TƯ &amp; THƯƠNG MẠI DIC ĐÀ NẴNG</t>
  </si>
  <si>
    <t>- CÔNG TY CP ĐẦU TƯ &amp; THƯƠNG MẠI DIC ĐÀ LẠT</t>
  </si>
  <si>
    <t>- XN SẢN XUẤT NGÓI MÀU DIC - SECOIN</t>
  </si>
  <si>
    <t>I- Đặc điểm hoạt động của doanh nghiệp</t>
  </si>
  <si>
    <t>1- Hình thức sở hữu vốn:</t>
  </si>
  <si>
    <t>Công ty cổ phần</t>
  </si>
  <si>
    <t>2- Lĩnh vực kinh doanh:</t>
  </si>
  <si>
    <t xml:space="preserve">3- Ngành nghề kinh doanh: </t>
  </si>
  <si>
    <t>4- Đặc điểm hoạt động của doanh nghiệp trong năm tài chính có ảnh hưởng đến báo cáo tài chính:</t>
  </si>
  <si>
    <t>II- Kỳ kế toán, đơn vị tiền tệ sử dụng trong kế toán</t>
  </si>
  <si>
    <t>1- Kỳ kế toán quí:</t>
  </si>
  <si>
    <t>2- Đơn vị tiền tệ sử dụng trong kế toán:</t>
  </si>
  <si>
    <t>Đồng Việt Nam</t>
  </si>
  <si>
    <t>III- Chuẩn mực và Chế độ kế toán áp dụng</t>
  </si>
  <si>
    <t>3- Hình thức kế toán áp dụng:</t>
  </si>
  <si>
    <t>Nhật ký chung</t>
  </si>
  <si>
    <t>IV- Các chính sách kế toán áp dụng</t>
  </si>
  <si>
    <t>2- Nguyên tắc ghi nhận hàng tồn kho</t>
  </si>
  <si>
    <t xml:space="preserve"> - Nguyên tắc ghi nhận hàng tồn kho:</t>
  </si>
  <si>
    <t>Giá thực tế</t>
  </si>
  <si>
    <t xml:space="preserve"> - Lập dự phòng giảm giá hàng tồn kho</t>
  </si>
  <si>
    <t>3- Nguyên tắc ghi nhận và khấu hao TSCĐ và bất động sản đầu tư:</t>
  </si>
  <si>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</si>
  <si>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</si>
  <si>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</si>
  <si>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</si>
  <si>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</si>
  <si>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</si>
  <si>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</si>
  <si>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</si>
  <si>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</si>
  <si>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t xml:space="preserve"> - Tỷ lệ vốn hoá được sử dụng để xác định chi phí đi vay được vốn hoá trong kỳ</t>
  </si>
  <si>
    <t>7-  Nguyên tắc ghi nhận và vốn hoá các khoản chi phí khác</t>
  </si>
  <si>
    <t>9- Nguyên tắc và phương pháp ghi nhận các khoản dự phòng phải trả</t>
  </si>
  <si>
    <t>10- Nguyên tắc ghi nhận vốn chủ sở hữu:</t>
  </si>
  <si>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</si>
  <si>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</si>
  <si>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</si>
  <si>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</si>
  <si>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</si>
  <si>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</si>
  <si>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</si>
  <si>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</si>
  <si>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</si>
  <si>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</si>
  <si>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quí</t>
  </si>
  <si>
    <t>Đầu năm</t>
  </si>
  <si>
    <t xml:space="preserve">   - Tiền mặt</t>
  </si>
  <si>
    <t xml:space="preserve">   - Tiền gửi ngân hàng</t>
  </si>
  <si>
    <t xml:space="preserve">   - Tiền đang chuyển</t>
  </si>
  <si>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</si>
  <si>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</si>
  <si>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</si>
  <si>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</si>
  <si>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</si>
  <si>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</si>
  <si>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</si>
  <si>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</si>
  <si>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</si>
  <si>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</si>
  <si>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</si>
  <si>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</si>
  <si>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</si>
  <si>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</si>
  <si>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</si>
  <si>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</si>
  <si>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</si>
  <si>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</si>
  <si>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</si>
  <si>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xml:space="preserve">                                                              </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</si>
  <si>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</si>
  <si>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</si>
  <si>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</si>
  <si>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</si>
  <si>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</si>
  <si>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</si>
  <si>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</si>
  <si>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</si>
  <si>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</si>
  <si>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</si>
  <si>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</si>
  <si>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</si>
  <si>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</si>
  <si>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</si>
  <si>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</si>
  <si>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</si>
  <si>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</si>
  <si>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</si>
  <si>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</si>
  <si>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</si>
  <si>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</si>
  <si>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</si>
  <si>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</si>
  <si>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</si>
  <si>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Đầu tư XDCB hoàn thành</t>
  </si>
  <si>
    <t xml:space="preserve"> - Tăng khác</t>
  </si>
  <si>
    <t xml:space="preserve"> - Chuyển sang BĐS đầu tư</t>
  </si>
  <si>
    <t xml:space="preserve"> - Thanh lý, nhượng bán</t>
  </si>
  <si>
    <t xml:space="preserve"> - Giảm khác </t>
  </si>
  <si>
    <t xml:space="preserve"> - Xây dựng</t>
  </si>
  <si>
    <t>II- Giá trị hao mòn lũy kế</t>
  </si>
  <si>
    <t>- Khấu hao+hao mòn</t>
  </si>
  <si>
    <t>- LK tăng khác+phân loại</t>
  </si>
  <si>
    <t>- Chuyển sang bất động sản đầu tư</t>
  </si>
  <si>
    <t>- Thanh lý, nhượng bán</t>
  </si>
  <si>
    <t>- LK giảm khác</t>
  </si>
  <si>
    <t>III- Giá trị còn lại của TSCĐ HH</t>
  </si>
  <si>
    <t>* Giá trị còn lại cuối kỳ của TSCĐ hữu hình đã dùng thế chấp, cầm cố các khoản vay:</t>
  </si>
  <si>
    <t>đồng</t>
  </si>
  <si>
    <t>* Nguyên giá TSCĐ cuối kỳ  đã khấu hao hết nhưng vẫn còn sử dụng:</t>
  </si>
  <si>
    <t>* Nguyên giá TSCĐ cuối kỳ chờ thanh lý:</t>
  </si>
  <si>
    <t>* Các cam kết về việc mua, bán TSCĐ hữu hình có giá trị lớn chưa thực hiện:</t>
  </si>
  <si>
    <t>* Các thay đổi khác về TSCĐ hữu hình</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</si>
  <si>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</si>
  <si>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</si>
  <si>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</si>
  <si>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</si>
  <si>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</si>
  <si>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</si>
  <si>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</si>
  <si>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</si>
  <si>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</si>
  <si>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</si>
  <si>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</si>
  <si>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</si>
  <si>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</si>
  <si>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</si>
  <si>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</si>
  <si>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</si>
  <si>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</si>
  <si>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</si>
  <si>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</si>
  <si>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</si>
  <si>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</si>
  <si>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</si>
  <si>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</si>
  <si>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</si>
  <si>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</si>
  <si>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</si>
  <si>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</si>
  <si>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</si>
  <si>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</si>
  <si>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</si>
  <si>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</si>
  <si>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</si>
  <si>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</si>
  <si>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</si>
  <si>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</si>
  <si>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</si>
  <si>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</si>
  <si>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</si>
  <si>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</si>
  <si>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</si>
  <si>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</si>
  <si>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</si>
  <si>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</si>
  <si>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</si>
  <si>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</si>
  <si>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</si>
  <si>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</si>
  <si>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</si>
  <si>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</si>
  <si>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</si>
  <si>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</si>
  <si>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</si>
  <si>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</si>
  <si>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</si>
  <si>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</si>
  <si>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</si>
  <si>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</si>
  <si>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</si>
  <si>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</si>
  <si>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</si>
  <si>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</si>
  <si>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</si>
  <si>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</si>
  <si>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sửa chữa lớn TSCĐ</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</si>
  <si>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</si>
  <si>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</si>
  <si>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</si>
  <si>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</si>
  <si>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</si>
  <si>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</si>
  <si>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</si>
  <si>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</si>
  <si>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</si>
  <si>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</si>
  <si>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</si>
  <si>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</si>
  <si>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</si>
  <si>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</si>
  <si>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</si>
  <si>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</si>
  <si>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</si>
  <si>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</si>
  <si>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</si>
  <si>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</si>
  <si>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Nợ dài hạn khác</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</si>
  <si>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</si>
  <si>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</si>
  <si>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</si>
  <si>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</si>
  <si>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</si>
  <si>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</si>
  <si>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</si>
  <si>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</si>
  <si>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</si>
  <si>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</si>
  <si>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</si>
  <si>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</si>
  <si>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</si>
  <si>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</si>
  <si>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</si>
  <si>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</si>
  <si>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</si>
  <si>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</si>
  <si>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</si>
  <si>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</si>
  <si>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</si>
  <si>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</si>
  <si>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</si>
  <si>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</si>
  <si>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</si>
  <si>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</si>
  <si>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</si>
  <si>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</si>
  <si>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</si>
  <si>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</si>
  <si>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</si>
  <si>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</si>
  <si>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</si>
  <si>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</si>
  <si>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</si>
  <si>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</si>
  <si>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</si>
  <si>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</si>
  <si>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</si>
  <si>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</si>
  <si>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</si>
  <si>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</si>
  <si>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</si>
  <si>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</si>
  <si>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</si>
  <si>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</si>
  <si>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</si>
  <si>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</si>
  <si>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</si>
  <si>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</si>
  <si>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</si>
  <si>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</si>
  <si>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</si>
  <si>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</si>
  <si>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</si>
  <si>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</si>
  <si>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</si>
  <si>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</si>
  <si>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</si>
  <si>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</si>
  <si>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</si>
  <si>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</si>
  <si>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</si>
  <si>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</si>
  <si>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</si>
  <si>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</si>
  <si>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</si>
  <si>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</si>
  <si>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</si>
  <si>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</si>
  <si>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</si>
  <si>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</si>
  <si>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</si>
  <si>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</si>
  <si>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</si>
  <si>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</si>
  <si>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</si>
  <si>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</si>
  <si>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</si>
  <si>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</si>
  <si>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</si>
  <si>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</si>
  <si>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</si>
  <si>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</si>
  <si>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</si>
  <si>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</si>
  <si>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</si>
  <si>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</si>
  <si>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</si>
  <si>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</si>
  <si>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</si>
  <si>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</si>
  <si>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</si>
  <si>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</si>
  <si>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</si>
  <si>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</si>
  <si>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</si>
  <si>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</si>
  <si>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</si>
  <si>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</si>
  <si>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</si>
  <si>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</si>
  <si>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</si>
  <si>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</si>
  <si>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</si>
  <si>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</si>
  <si>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</si>
  <si>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</si>
  <si>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</si>
  <si>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</si>
  <si>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</si>
  <si>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</si>
  <si>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</si>
  <si>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</si>
  <si>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</si>
  <si>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</si>
  <si>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</si>
  <si>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</si>
  <si>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</si>
  <si>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</si>
  <si>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</si>
  <si>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</si>
  <si>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</si>
  <si>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</si>
  <si>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</si>
  <si>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</si>
  <si>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</si>
  <si>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</si>
  <si>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</si>
  <si>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</si>
  <si>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</si>
  <si>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</si>
  <si>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</si>
  <si>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</si>
  <si>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</si>
  <si>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</si>
  <si>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</si>
  <si>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</si>
  <si>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</si>
  <si>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</si>
  <si>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</si>
  <si>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</si>
  <si>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</si>
  <si>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</si>
  <si>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</si>
  <si>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7- Những thông tin khác.</t>
  </si>
  <si>
    <t>LẬP BIỂU</t>
  </si>
  <si>
    <t>GIÁM ĐỐC TÀI CHÍNH</t>
  </si>
  <si>
    <t>TỔNG GIÁM ĐỐC</t>
  </si>
  <si>
    <t>NGUYỄN ANH KIỆT</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</si>
  <si>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</si>
  <si>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</si>
  <si>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</si>
  <si>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</si>
  <si>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</si>
  <si>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</si>
  <si>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</si>
  <si>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</si>
  <si>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r>
      <t xml:space="preserve"> - Nguyên tắc ghi nhận chi phí đi vay: </t>
    </r>
    <r>
      <rPr>
        <i/>
        <sz val="12"/>
        <color indexed="8"/>
        <rFont val="Times New Roman"/>
        <family val="1"/>
      </rPr>
      <t xml:space="preserve"> Phát sinh thực tế</t>
    </r>
  </si>
  <si>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</si>
  <si>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</si>
  <si>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</si>
  <si>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</si>
  <si>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</si>
  <si>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</si>
  <si>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</si>
  <si>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</si>
  <si>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</si>
  <si>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</si>
  <si>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</si>
  <si>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r>
      <t xml:space="preserve"> </t>
    </r>
    <r>
      <rPr>
        <b/>
        <sz val="12"/>
        <color indexed="8"/>
        <rFont val="Times New Roman"/>
        <family val="1"/>
      </rPr>
      <t>Cộng</t>
    </r>
  </si>
  <si>
    <r>
      <t xml:space="preserve">                                           </t>
    </r>
    <r>
      <rPr>
        <b/>
        <sz val="12"/>
        <color indexed="8"/>
        <rFont val="Times New Roman"/>
        <family val="1"/>
      </rPr>
      <t>Cộng</t>
    </r>
  </si>
  <si>
    <t>Sản xuất, thương mại, xây dựng, dịch vụ, vận tải.</t>
  </si>
  <si>
    <t>Sản xuất, mua bán VLXD, đầu tư  xây dựng.</t>
  </si>
  <si>
    <t xml:space="preserve"> * Vốn góp giảm 450.000 đồng là do điều chỉnh giảm 45 cổ phiếu lẻ khi phát hành cổ phiếu thưởng</t>
  </si>
  <si>
    <t>Địa chỉ : 21. Lý Chính Thắng. Quận 3. HCM</t>
  </si>
  <si>
    <t>Địa chỉ : Ấp 6. Xã Tân Nhựt. Huyện Bình Chánh. HCM</t>
  </si>
  <si>
    <t>Địa chỉ : 135/17/19. Nguyễn Hữu Cảnh. Phường 22. Quận Bình Thạnh. HCM</t>
  </si>
  <si>
    <t>Địa chỉ : Lô E. Đường Số 10. KCN Hòa Khánh. Quận Liên Chiểu. TP Đà Nẵng</t>
  </si>
  <si>
    <t>Địa chỉ : E263 F367. Đường Tăng Nhơn Phú. Phường Phước Long B. Quận 9. TP HCM</t>
  </si>
  <si>
    <t>Địa chỉ : E10. KCN Phú Hội. Huyện Đức Trọng. Tỉnh Lâm Đồng.</t>
  </si>
  <si>
    <t>Taïi ngaøy 30 thaùng  06  Naêm 2008</t>
  </si>
  <si>
    <t>Thôøi gian töø: 01/04/2008 ñeán 30/06/2008</t>
  </si>
  <si>
    <t>QUÍ II NĂM 2008</t>
  </si>
  <si>
    <t>Bắt đầu từ ngày 01/04/2008 kết thúc vào ngày 30/06/2008</t>
  </si>
  <si>
    <r>
      <t>Laäp ngaøy  20   thaùng  07   naêm</t>
    </r>
    <r>
      <rPr>
        <b/>
        <sz val="11"/>
        <rFont val="VNI-Times"/>
        <family val="0"/>
      </rPr>
      <t xml:space="preserve"> 2008</t>
    </r>
  </si>
  <si>
    <t xml:space="preserve">                                                                                                                                             Laäp bieåu ngaøy 20 thaùng 07 Naêm 2008</t>
  </si>
  <si>
    <t>Ngaøy  20  thaùng 07  naêm 2008</t>
  </si>
  <si>
    <t>Ngày  20  tháng  07  năm 2008</t>
  </si>
  <si>
    <t>Số dư đầu quí</t>
  </si>
  <si>
    <t xml:space="preserve"> - Mua trong quí</t>
  </si>
  <si>
    <t>Số dư cuối quí</t>
  </si>
  <si>
    <t>- Tại ngày đầu quí</t>
  </si>
  <si>
    <t>- Tại ngày cuối quí</t>
  </si>
  <si>
    <t>Thôøi gian töø: 01/01/2008 ñeán 30/06/2008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</si>
</sst>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s>
  <fonts count="43">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sz val="11"/>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i/>
      <sz val="10"/>
      <name val="VNI-Times"/>
      <family val="0"/>
    </font>
    <font>
      <sz val="10"/>
      <name val="VNI-Helve-Condense"/>
      <family val="0"/>
    </font>
    <font>
      <b/>
      <sz val="9"/>
      <name val="VNI-Times"/>
      <family val="0"/>
    </font>
    <font>
      <sz val="12"/>
      <name val="VNI-Times"/>
      <family val="0"/>
    </font>
    <font>
      <sz val="10"/>
      <name val="Arial"/>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thin"/>
      <right style="thin"/>
      <top style="double"/>
      <bottom style="double"/>
    </border>
    <border>
      <left style="thin"/>
      <right style="thin"/>
      <top style="double"/>
      <bottom style="medium"/>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style="double"/>
      <top style="hair"/>
      <bottom style="hair"/>
    </border>
    <border>
      <left style="thin"/>
      <right style="double"/>
      <top style="double"/>
      <bottom style="double"/>
    </border>
    <border>
      <left style="thin"/>
      <right style="double"/>
      <top style="hair"/>
      <bottom style="double"/>
    </border>
    <border>
      <left style="thin"/>
      <right style="double"/>
      <top style="hair"/>
      <bottom>
        <color indexed="63"/>
      </bottom>
    </border>
    <border>
      <left style="thin"/>
      <right style="thin"/>
      <top style="medium"/>
      <bottom style="hair"/>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thin"/>
      <right style="thin"/>
      <top>
        <color indexed="63"/>
      </top>
      <bottom>
        <color indexed="63"/>
      </bottom>
    </border>
    <border>
      <left style="thin"/>
      <right style="thin"/>
      <top style="thin"/>
      <bottom style="hair"/>
    </border>
    <border>
      <left style="thin"/>
      <right style="double"/>
      <top style="thin"/>
      <bottom style="hair"/>
    </border>
    <border>
      <left style="thin"/>
      <right style="double"/>
      <top style="double"/>
      <bottom style="medium"/>
    </border>
    <border>
      <left>
        <color indexed="63"/>
      </left>
      <right>
        <color indexed="63"/>
      </right>
      <top style="double"/>
      <bottom>
        <color indexed="63"/>
      </bottom>
    </border>
    <border>
      <left style="thin"/>
      <right style="double"/>
      <top>
        <color indexed="63"/>
      </top>
      <bottom style="hair"/>
    </border>
    <border>
      <left style="thin"/>
      <right>
        <color indexed="63"/>
      </right>
      <top style="hair"/>
      <bottom style="hair"/>
    </border>
    <border>
      <left>
        <color indexed="63"/>
      </left>
      <right style="hair"/>
      <top>
        <color indexed="63"/>
      </top>
      <bottom>
        <color indexed="63"/>
      </bottom>
    </border>
    <border>
      <left style="hair"/>
      <right style="hair"/>
      <top style="hair"/>
      <bottom style="hair"/>
    </border>
    <border>
      <left style="thin"/>
      <right style="thin"/>
      <top style="thin"/>
      <bottom style="thin"/>
    </border>
    <border>
      <left style="thin"/>
      <right style="double"/>
      <top style="thin"/>
      <bottom style="thin"/>
    </border>
    <border>
      <left style="double"/>
      <right style="thin"/>
      <top style="hair"/>
      <bottom style="hair"/>
    </border>
    <border>
      <left style="double"/>
      <right style="thin"/>
      <top style="hair"/>
      <bottom style="double"/>
    </border>
    <border>
      <left>
        <color indexed="63"/>
      </left>
      <right>
        <color indexed="63"/>
      </right>
      <top style="hair"/>
      <bottom>
        <color indexed="63"/>
      </bottom>
    </border>
    <border>
      <left style="thin"/>
      <right style="thin"/>
      <top style="double"/>
      <bottom style="hair"/>
    </border>
    <border>
      <left style="thin"/>
      <right style="double"/>
      <top style="double"/>
      <bottom style="hair"/>
    </border>
    <border>
      <left style="double"/>
      <right>
        <color indexed="63"/>
      </right>
      <top style="hair"/>
      <bottom style="hair"/>
    </border>
    <border>
      <left>
        <color indexed="63"/>
      </left>
      <right>
        <color indexed="63"/>
      </right>
      <top style="hair"/>
      <bottom style="hair"/>
    </border>
    <border>
      <left style="thin"/>
      <right style="thin"/>
      <top style="hair"/>
      <bottom style="thin"/>
    </border>
    <border>
      <left style="thin"/>
      <right style="double"/>
      <top style="thin"/>
      <bottom>
        <color indexed="63"/>
      </bottom>
    </border>
    <border>
      <left style="double"/>
      <right style="thin"/>
      <top style="double"/>
      <bottom style="double"/>
    </border>
    <border>
      <left style="double"/>
      <right>
        <color indexed="63"/>
      </right>
      <top style="hair"/>
      <bottom style="double"/>
    </border>
    <border>
      <left>
        <color indexed="63"/>
      </left>
      <right>
        <color indexed="63"/>
      </right>
      <top style="hair"/>
      <bottom style="double"/>
    </border>
    <border>
      <left style="double"/>
      <right style="thin"/>
      <top style="hair"/>
      <bottom>
        <color indexed="63"/>
      </bottom>
    </border>
    <border>
      <left>
        <color indexed="63"/>
      </left>
      <right style="thin"/>
      <top style="double"/>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double"/>
      <right style="thin"/>
      <top>
        <color indexed="63"/>
      </top>
      <bottom>
        <color indexed="63"/>
      </bottom>
    </border>
    <border>
      <left style="double"/>
      <right style="thin"/>
      <top style="double"/>
      <bottom>
        <color indexed="63"/>
      </bottom>
    </border>
    <border>
      <left style="double"/>
      <right>
        <color indexed="63"/>
      </right>
      <top style="double"/>
      <bottom style="double"/>
    </border>
    <border>
      <left>
        <color indexed="63"/>
      </left>
      <right>
        <color indexed="63"/>
      </right>
      <top style="double"/>
      <bottom style="double"/>
    </border>
    <border>
      <left style="thin"/>
      <right style="double"/>
      <top>
        <color indexed="63"/>
      </top>
      <bottom>
        <color indexed="63"/>
      </bottom>
    </border>
    <border>
      <left style="double"/>
      <right style="thin"/>
      <top>
        <color indexed="63"/>
      </top>
      <bottom style="hair"/>
    </border>
    <border>
      <left style="double"/>
      <right style="thin"/>
      <top style="thin"/>
      <bottom style="hair"/>
    </border>
    <border>
      <left style="thin"/>
      <right style="double"/>
      <top style="double"/>
      <bottom>
        <color indexed="63"/>
      </bottom>
    </border>
    <border>
      <left style="thin"/>
      <right style="double"/>
      <top style="medium"/>
      <bottom>
        <color indexed="63"/>
      </bottom>
    </border>
    <border>
      <left style="thin"/>
      <right style="double"/>
      <top>
        <color indexed="63"/>
      </top>
      <bottom style="thin"/>
    </border>
    <border>
      <left style="double"/>
      <right style="thin"/>
      <top style="double"/>
      <bottom style="medium"/>
    </border>
    <border>
      <left style="double"/>
      <right style="thin"/>
      <top style="medium"/>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double"/>
      <right style="thin"/>
      <top style="double"/>
      <bottom style="hair"/>
    </border>
    <border>
      <left style="hair"/>
      <right>
        <color indexed="63"/>
      </right>
      <top style="hair"/>
      <bottom style="hair"/>
    </border>
    <border>
      <left>
        <color indexed="63"/>
      </left>
      <right style="hair"/>
      <top style="hair"/>
      <bottom style="hair"/>
    </border>
    <border>
      <left style="thin"/>
      <right style="thin"/>
      <top>
        <color indexed="63"/>
      </top>
      <bottom style="thin"/>
    </border>
    <border>
      <left style="double"/>
      <right style="thin"/>
      <top>
        <color indexed="63"/>
      </top>
      <bottom style="thin"/>
    </border>
    <border>
      <left style="double"/>
      <right style="thin"/>
      <top style="thin"/>
      <bottom style="thin"/>
    </border>
    <border>
      <left style="thin"/>
      <right style="thin"/>
      <top style="thin"/>
      <bottom>
        <color indexed="63"/>
      </bottom>
    </border>
    <border>
      <left style="double"/>
      <right>
        <color indexed="63"/>
      </right>
      <top>
        <color indexed="63"/>
      </top>
      <bottom style="hair"/>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medium"/>
    </border>
    <border>
      <left>
        <color indexed="63"/>
      </left>
      <right style="thin"/>
      <top style="double"/>
      <bottom style="medium"/>
    </border>
    <border>
      <left style="double"/>
      <right>
        <color indexed="63"/>
      </right>
      <top style="medium"/>
      <bottom>
        <color indexed="63"/>
      </bottom>
    </border>
    <border>
      <left>
        <color indexed="63"/>
      </left>
      <right style="thin"/>
      <top style="medium"/>
      <bottom>
        <color indexed="63"/>
      </bottom>
    </border>
    <border>
      <left style="double"/>
      <right>
        <color indexed="63"/>
      </right>
      <top style="thin"/>
      <bottom style="hair"/>
    </border>
    <border>
      <left>
        <color indexed="63"/>
      </left>
      <right style="thin"/>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519">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1" xfId="0" applyFont="1" applyBorder="1" applyAlignment="1">
      <alignment horizontal="center"/>
    </xf>
    <xf numFmtId="0" fontId="0" fillId="0" borderId="0" xfId="0" applyFont="1" applyAlignment="1">
      <alignment/>
    </xf>
    <xf numFmtId="0" fontId="6" fillId="2" borderId="2" xfId="0" applyFont="1" applyFill="1" applyBorder="1" applyAlignment="1">
      <alignment horizontal="center" vertical="center"/>
    </xf>
    <xf numFmtId="0" fontId="0" fillId="0" borderId="0" xfId="0" applyFont="1" applyAlignment="1">
      <alignment/>
    </xf>
    <xf numFmtId="0" fontId="6" fillId="0" borderId="3" xfId="0" applyFont="1" applyBorder="1" applyAlignment="1">
      <alignment horizontal="center"/>
    </xf>
    <xf numFmtId="0" fontId="7" fillId="0" borderId="3" xfId="0" applyFont="1" applyBorder="1" applyAlignment="1">
      <alignment horizontal="center"/>
    </xf>
    <xf numFmtId="0" fontId="0" fillId="0" borderId="0" xfId="0" applyFont="1" applyAlignment="1">
      <alignment/>
    </xf>
    <xf numFmtId="0" fontId="7" fillId="0" borderId="4"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5" xfId="0" applyFont="1" applyBorder="1" applyAlignment="1">
      <alignment horizontal="left" indent="2"/>
    </xf>
    <xf numFmtId="0" fontId="7" fillId="0" borderId="6" xfId="0" applyFont="1" applyBorder="1" applyAlignment="1">
      <alignment horizontal="left" indent="2"/>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left" indent="2"/>
    </xf>
    <xf numFmtId="0" fontId="7" fillId="0" borderId="11" xfId="0" applyFont="1" applyBorder="1" applyAlignment="1">
      <alignment horizontal="left" indent="2"/>
    </xf>
    <xf numFmtId="0" fontId="6" fillId="0" borderId="1" xfId="0" applyFont="1" applyBorder="1" applyAlignment="1">
      <alignment horizontal="center" wrapText="1"/>
    </xf>
    <xf numFmtId="0" fontId="7" fillId="0" borderId="12" xfId="0" applyFont="1" applyBorder="1" applyAlignment="1">
      <alignment horizontal="center"/>
    </xf>
    <xf numFmtId="0" fontId="6" fillId="0" borderId="1" xfId="0" applyFont="1" applyBorder="1" applyAlignment="1">
      <alignment horizontal="center" vertic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1" fontId="7" fillId="0" borderId="3" xfId="15" applyNumberFormat="1" applyFont="1" applyBorder="1" applyAlignment="1">
      <alignment/>
    </xf>
    <xf numFmtId="41" fontId="7" fillId="0" borderId="13" xfId="15" applyNumberFormat="1" applyFont="1" applyBorder="1" applyAlignment="1">
      <alignment/>
    </xf>
    <xf numFmtId="0" fontId="7" fillId="0" borderId="3" xfId="0" applyFont="1" applyBorder="1" applyAlignment="1">
      <alignment horizontal="center" vertical="center"/>
    </xf>
    <xf numFmtId="41" fontId="6" fillId="0" borderId="3" xfId="15" applyNumberFormat="1" applyFont="1" applyBorder="1" applyAlignment="1">
      <alignment/>
    </xf>
    <xf numFmtId="41" fontId="6" fillId="0" borderId="13"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14" xfId="0" applyNumberFormat="1" applyFont="1" applyBorder="1" applyAlignment="1">
      <alignment horizontal="center" vertical="center"/>
    </xf>
    <xf numFmtId="41" fontId="6" fillId="2" borderId="2" xfId="0" applyNumberFormat="1" applyFont="1" applyFill="1" applyBorder="1" applyAlignment="1">
      <alignment horizontal="center" vertical="center"/>
    </xf>
    <xf numFmtId="41" fontId="6" fillId="2" borderId="3" xfId="15" applyNumberFormat="1" applyFont="1" applyFill="1" applyBorder="1" applyAlignment="1">
      <alignment/>
    </xf>
    <xf numFmtId="41" fontId="6" fillId="2" borderId="13" xfId="15" applyNumberFormat="1" applyFont="1" applyFill="1" applyBorder="1" applyAlignment="1">
      <alignment/>
    </xf>
    <xf numFmtId="41" fontId="7" fillId="0" borderId="4" xfId="15" applyNumberFormat="1" applyFont="1" applyBorder="1" applyAlignment="1">
      <alignment/>
    </xf>
    <xf numFmtId="41" fontId="7" fillId="0" borderId="15" xfId="15" applyNumberFormat="1" applyFont="1" applyBorder="1" applyAlignment="1">
      <alignment/>
    </xf>
    <xf numFmtId="41" fontId="7" fillId="0" borderId="0" xfId="15" applyNumberFormat="1" applyFont="1" applyBorder="1" applyAlignment="1">
      <alignment/>
    </xf>
    <xf numFmtId="41" fontId="7" fillId="2" borderId="3" xfId="15" applyNumberFormat="1" applyFont="1" applyFill="1" applyBorder="1" applyAlignment="1">
      <alignment/>
    </xf>
    <xf numFmtId="41" fontId="7" fillId="2" borderId="13" xfId="15" applyNumberFormat="1" applyFont="1" applyFill="1" applyBorder="1" applyAlignment="1">
      <alignment/>
    </xf>
    <xf numFmtId="41" fontId="6" fillId="3" borderId="1" xfId="15" applyNumberFormat="1" applyFont="1" applyFill="1" applyBorder="1" applyAlignment="1">
      <alignment/>
    </xf>
    <xf numFmtId="41" fontId="6" fillId="3" borderId="14" xfId="15" applyNumberFormat="1" applyFont="1" applyFill="1" applyBorder="1" applyAlignment="1">
      <alignment/>
    </xf>
    <xf numFmtId="41" fontId="0" fillId="0" borderId="0" xfId="0" applyNumberFormat="1" applyFont="1" applyAlignment="1">
      <alignment/>
    </xf>
    <xf numFmtId="41" fontId="6" fillId="0" borderId="1" xfId="0" applyNumberFormat="1" applyFont="1" applyBorder="1" applyAlignment="1">
      <alignment horizontal="center"/>
    </xf>
    <xf numFmtId="41" fontId="6" fillId="0" borderId="14" xfId="0" applyNumberFormat="1" applyFont="1" applyBorder="1" applyAlignment="1">
      <alignment horizontal="center"/>
    </xf>
    <xf numFmtId="41" fontId="6" fillId="2" borderId="1" xfId="0" applyNumberFormat="1" applyFont="1" applyFill="1" applyBorder="1" applyAlignment="1">
      <alignment horizontal="center"/>
    </xf>
    <xf numFmtId="41" fontId="6" fillId="2" borderId="14" xfId="0" applyNumberFormat="1" applyFont="1" applyFill="1" applyBorder="1" applyAlignment="1">
      <alignment horizontal="center"/>
    </xf>
    <xf numFmtId="41" fontId="7" fillId="0" borderId="12" xfId="15" applyNumberFormat="1" applyFont="1" applyBorder="1" applyAlignment="1">
      <alignment/>
    </xf>
    <xf numFmtId="41" fontId="7" fillId="0" borderId="16" xfId="15" applyNumberFormat="1" applyFont="1" applyBorder="1" applyAlignment="1">
      <alignment/>
    </xf>
    <xf numFmtId="41" fontId="0" fillId="0" borderId="0" xfId="0" applyNumberFormat="1" applyFont="1" applyAlignment="1">
      <alignment/>
    </xf>
    <xf numFmtId="41" fontId="7" fillId="0" borderId="17" xfId="15" applyNumberFormat="1" applyFont="1" applyBorder="1" applyAlignment="1">
      <alignment/>
    </xf>
    <xf numFmtId="41" fontId="7" fillId="0" borderId="18" xfId="15" applyNumberFormat="1" applyFont="1" applyBorder="1" applyAlignment="1">
      <alignment/>
    </xf>
    <xf numFmtId="41" fontId="7" fillId="0" borderId="19" xfId="15" applyNumberFormat="1" applyFont="1" applyBorder="1" applyAlignment="1">
      <alignment/>
    </xf>
    <xf numFmtId="41" fontId="7" fillId="0" borderId="20" xfId="15" applyNumberFormat="1" applyFont="1" applyBorder="1" applyAlignment="1">
      <alignment/>
    </xf>
    <xf numFmtId="41" fontId="7" fillId="0" borderId="21" xfId="15" applyNumberFormat="1" applyFont="1" applyBorder="1" applyAlignment="1">
      <alignment/>
    </xf>
    <xf numFmtId="41" fontId="7" fillId="0" borderId="13" xfId="0" applyNumberFormat="1" applyFont="1" applyBorder="1" applyAlignment="1">
      <alignment horizontal="left" indent="2"/>
    </xf>
    <xf numFmtId="41" fontId="7" fillId="0" borderId="3" xfId="0" applyNumberFormat="1" applyFont="1" applyBorder="1" applyAlignment="1">
      <alignment horizontal="left" indent="2"/>
    </xf>
    <xf numFmtId="0" fontId="6" fillId="0" borderId="22" xfId="0" applyFont="1" applyBorder="1" applyAlignment="1">
      <alignment horizontal="center" vertical="center"/>
    </xf>
    <xf numFmtId="0" fontId="6" fillId="0" borderId="23" xfId="0" applyFont="1" applyBorder="1" applyAlignment="1">
      <alignment horizontal="center"/>
    </xf>
    <xf numFmtId="41" fontId="6" fillId="2" borderId="23" xfId="15" applyNumberFormat="1" applyFont="1" applyFill="1" applyBorder="1" applyAlignment="1">
      <alignment/>
    </xf>
    <xf numFmtId="41" fontId="6" fillId="2" borderId="24" xfId="15" applyNumberFormat="1" applyFont="1" applyFill="1" applyBorder="1" applyAlignment="1">
      <alignment/>
    </xf>
    <xf numFmtId="0" fontId="6" fillId="0" borderId="23" xfId="0" applyFont="1" applyBorder="1" applyAlignment="1">
      <alignment horizontal="center" vertical="center"/>
    </xf>
    <xf numFmtId="41" fontId="6" fillId="2" borderId="23" xfId="15" applyNumberFormat="1" applyFont="1" applyFill="1" applyBorder="1" applyAlignment="1">
      <alignment horizontal="center" vertical="center"/>
    </xf>
    <xf numFmtId="0" fontId="6" fillId="0" borderId="4" xfId="0" applyFont="1" applyBorder="1" applyAlignment="1">
      <alignment horizontal="center"/>
    </xf>
    <xf numFmtId="41" fontId="6" fillId="0" borderId="4" xfId="15" applyNumberFormat="1" applyFont="1" applyBorder="1" applyAlignment="1">
      <alignment/>
    </xf>
    <xf numFmtId="41" fontId="6" fillId="0" borderId="15" xfId="15" applyNumberFormat="1" applyFont="1" applyBorder="1" applyAlignment="1">
      <alignment/>
    </xf>
    <xf numFmtId="0" fontId="11" fillId="0" borderId="0" xfId="0" applyFont="1" applyAlignment="1">
      <alignment/>
    </xf>
    <xf numFmtId="0" fontId="1" fillId="0" borderId="0" xfId="0" applyFont="1" applyAlignment="1">
      <alignment/>
    </xf>
    <xf numFmtId="41" fontId="6" fillId="0" borderId="1" xfId="0" applyNumberFormat="1" applyFont="1" applyBorder="1" applyAlignment="1">
      <alignment horizontal="center" vertical="center"/>
    </xf>
    <xf numFmtId="41" fontId="6" fillId="2" borderId="25" xfId="0" applyNumberFormat="1" applyFont="1" applyFill="1" applyBorder="1" applyAlignment="1">
      <alignment horizontal="center" vertical="center"/>
    </xf>
    <xf numFmtId="0" fontId="6" fillId="0" borderId="3" xfId="0" applyFont="1" applyBorder="1" applyAlignment="1">
      <alignment horizontal="center" vertical="center"/>
    </xf>
    <xf numFmtId="41" fontId="6" fillId="2" borderId="24" xfId="15" applyNumberFormat="1" applyFont="1" applyFill="1" applyBorder="1" applyAlignment="1">
      <alignment horizontal="center" vertical="center"/>
    </xf>
    <xf numFmtId="41" fontId="6" fillId="0" borderId="3" xfId="15" applyNumberFormat="1" applyFont="1" applyBorder="1" applyAlignment="1">
      <alignment horizontal="center" vertical="center"/>
    </xf>
    <xf numFmtId="41" fontId="6" fillId="0" borderId="13" xfId="15" applyNumberFormat="1" applyFont="1" applyBorder="1" applyAlignment="1">
      <alignment horizontal="center" vertical="center"/>
    </xf>
    <xf numFmtId="41" fontId="7" fillId="0" borderId="3" xfId="15" applyNumberFormat="1" applyFont="1" applyBorder="1" applyAlignment="1">
      <alignment horizontal="center" vertical="center"/>
    </xf>
    <xf numFmtId="0" fontId="0" fillId="0" borderId="26" xfId="0" applyFont="1" applyBorder="1" applyAlignment="1">
      <alignment horizontal="center"/>
    </xf>
    <xf numFmtId="0" fontId="7" fillId="0" borderId="8" xfId="0" applyFont="1" applyBorder="1" applyAlignment="1">
      <alignment horizontal="center" vertical="center"/>
    </xf>
    <xf numFmtId="41" fontId="6" fillId="0" borderId="8" xfId="15" applyNumberFormat="1" applyFont="1" applyBorder="1" applyAlignment="1">
      <alignment horizontal="center" vertical="center"/>
    </xf>
    <xf numFmtId="41" fontId="6" fillId="0" borderId="27" xfId="15" applyNumberFormat="1" applyFont="1" applyBorder="1" applyAlignment="1">
      <alignment horizontal="center" vertical="center"/>
    </xf>
    <xf numFmtId="41" fontId="7" fillId="0" borderId="8" xfId="15" applyNumberFormat="1" applyFont="1" applyBorder="1" applyAlignment="1">
      <alignment horizontal="center" vertical="center"/>
    </xf>
    <xf numFmtId="0" fontId="7" fillId="0" borderId="28" xfId="0" applyFont="1" applyBorder="1" applyAlignment="1">
      <alignment horizontal="center"/>
    </xf>
    <xf numFmtId="0" fontId="0" fillId="0" borderId="26" xfId="0" applyFont="1" applyBorder="1" applyAlignment="1">
      <alignment/>
    </xf>
    <xf numFmtId="41" fontId="0" fillId="0" borderId="26" xfId="0" applyNumberFormat="1" applyFont="1" applyBorder="1" applyAlignment="1">
      <alignment/>
    </xf>
    <xf numFmtId="49" fontId="6" fillId="2" borderId="2"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1" fontId="6" fillId="0" borderId="15" xfId="15" applyNumberFormat="1" applyFont="1" applyBorder="1" applyAlignment="1">
      <alignment horizontal="center" vertical="center"/>
    </xf>
    <xf numFmtId="41" fontId="11" fillId="0" borderId="0" xfId="0" applyNumberFormat="1" applyFont="1" applyAlignment="1">
      <alignment/>
    </xf>
    <xf numFmtId="41" fontId="6" fillId="2" borderId="28" xfId="15" applyNumberFormat="1" applyFont="1" applyFill="1" applyBorder="1" applyAlignment="1">
      <alignment/>
    </xf>
    <xf numFmtId="0" fontId="0" fillId="0" borderId="29" xfId="0" applyFont="1" applyBorder="1" applyAlignment="1">
      <alignment horizontal="center"/>
    </xf>
    <xf numFmtId="0" fontId="1" fillId="0" borderId="30"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16" fillId="2" borderId="31" xfId="0" applyFont="1" applyFill="1" applyBorder="1" applyAlignment="1">
      <alignment horizontal="center"/>
    </xf>
    <xf numFmtId="0" fontId="16" fillId="2" borderId="32" xfId="0" applyFont="1" applyFill="1" applyBorder="1" applyAlignment="1">
      <alignment horizontal="center"/>
    </xf>
    <xf numFmtId="49" fontId="6" fillId="0" borderId="22" xfId="0" applyNumberFormat="1" applyFont="1" applyBorder="1" applyAlignment="1">
      <alignment horizontal="center"/>
    </xf>
    <xf numFmtId="164" fontId="6" fillId="0" borderId="22" xfId="15" applyNumberFormat="1" applyFont="1" applyBorder="1" applyAlignment="1">
      <alignment/>
    </xf>
    <xf numFmtId="49" fontId="6" fillId="0" borderId="3" xfId="0" applyNumberFormat="1" applyFont="1" applyBorder="1" applyAlignment="1">
      <alignment horizontal="center"/>
    </xf>
    <xf numFmtId="164" fontId="6" fillId="0" borderId="3" xfId="15" applyNumberFormat="1" applyFont="1" applyBorder="1" applyAlignment="1">
      <alignment/>
    </xf>
    <xf numFmtId="164" fontId="6" fillId="0" borderId="13" xfId="15" applyNumberFormat="1" applyFont="1" applyBorder="1" applyAlignment="1">
      <alignment/>
    </xf>
    <xf numFmtId="49" fontId="0" fillId="0" borderId="3" xfId="0" applyNumberFormat="1" applyFont="1" applyBorder="1" applyAlignment="1">
      <alignment horizontal="center"/>
    </xf>
    <xf numFmtId="164" fontId="0" fillId="0" borderId="3" xfId="15" applyNumberFormat="1" applyFont="1" applyBorder="1" applyAlignment="1">
      <alignment/>
    </xf>
    <xf numFmtId="164" fontId="0" fillId="0" borderId="13" xfId="15" applyNumberFormat="1" applyFont="1" applyBorder="1" applyAlignment="1">
      <alignment/>
    </xf>
    <xf numFmtId="164" fontId="0" fillId="0" borderId="0" xfId="15" applyNumberFormat="1" applyFont="1" applyFill="1" applyBorder="1" applyAlignment="1">
      <alignment/>
    </xf>
    <xf numFmtId="49" fontId="0" fillId="0" borderId="3" xfId="0" applyNumberFormat="1" applyFont="1" applyBorder="1" applyAlignment="1">
      <alignment horizontal="center" vertical="center"/>
    </xf>
    <xf numFmtId="49" fontId="6" fillId="4" borderId="3" xfId="0" applyNumberFormat="1" applyFont="1" applyFill="1" applyBorder="1" applyAlignment="1">
      <alignment horizontal="center"/>
    </xf>
    <xf numFmtId="164" fontId="6" fillId="4" borderId="3" xfId="15" applyNumberFormat="1" applyFont="1" applyFill="1" applyBorder="1" applyAlignment="1">
      <alignment/>
    </xf>
    <xf numFmtId="164" fontId="6" fillId="4" borderId="13" xfId="15" applyNumberFormat="1" applyFont="1" applyFill="1" applyBorder="1" applyAlignment="1">
      <alignment/>
    </xf>
    <xf numFmtId="164" fontId="0" fillId="0" borderId="0" xfId="0" applyNumberFormat="1" applyFont="1" applyAlignment="1">
      <alignment/>
    </xf>
    <xf numFmtId="164" fontId="0" fillId="0" borderId="0" xfId="15" applyNumberFormat="1" applyFont="1" applyAlignment="1">
      <alignment/>
    </xf>
    <xf numFmtId="49" fontId="7" fillId="0" borderId="3" xfId="0" applyNumberFormat="1" applyFont="1" applyBorder="1" applyAlignment="1">
      <alignment horizontal="center"/>
    </xf>
    <xf numFmtId="49" fontId="6" fillId="0" borderId="3" xfId="0" applyNumberFormat="1" applyFont="1" applyFill="1" applyBorder="1" applyAlignment="1">
      <alignment horizontal="center"/>
    </xf>
    <xf numFmtId="164" fontId="6" fillId="0" borderId="3" xfId="15" applyNumberFormat="1" applyFont="1" applyFill="1" applyBorder="1" applyAlignment="1">
      <alignment/>
    </xf>
    <xf numFmtId="164" fontId="6" fillId="0" borderId="13" xfId="15" applyNumberFormat="1" applyFont="1" applyFill="1" applyBorder="1" applyAlignment="1">
      <alignment/>
    </xf>
    <xf numFmtId="164" fontId="7" fillId="0" borderId="3" xfId="15" applyNumberFormat="1" applyFont="1" applyBorder="1" applyAlignment="1">
      <alignment/>
    </xf>
    <xf numFmtId="164" fontId="7" fillId="0" borderId="13" xfId="15" applyNumberFormat="1" applyFont="1" applyBorder="1" applyAlignment="1">
      <alignment/>
    </xf>
    <xf numFmtId="0" fontId="7" fillId="0" borderId="33" xfId="0" applyFont="1" applyFill="1" applyBorder="1" applyAlignment="1">
      <alignment horizontal="left" indent="1"/>
    </xf>
    <xf numFmtId="0" fontId="7" fillId="0" borderId="3" xfId="0" applyFont="1" applyFill="1" applyBorder="1" applyAlignment="1">
      <alignment horizontal="left" indent="1"/>
    </xf>
    <xf numFmtId="0" fontId="7" fillId="0" borderId="34" xfId="0" applyFont="1" applyFill="1" applyBorder="1" applyAlignment="1">
      <alignment horizontal="left" indent="1"/>
    </xf>
    <xf numFmtId="0" fontId="7" fillId="0" borderId="4" xfId="0" applyFont="1" applyFill="1" applyBorder="1" applyAlignment="1">
      <alignment horizontal="left" indent="1"/>
    </xf>
    <xf numFmtId="49" fontId="6" fillId="0" borderId="4" xfId="0" applyNumberFormat="1" applyFont="1" applyFill="1" applyBorder="1" applyAlignment="1">
      <alignment horizontal="center"/>
    </xf>
    <xf numFmtId="164" fontId="6" fillId="0" borderId="4" xfId="15" applyNumberFormat="1" applyFont="1" applyFill="1" applyBorder="1" applyAlignment="1">
      <alignment/>
    </xf>
    <xf numFmtId="164" fontId="6" fillId="0" borderId="15" xfId="15" applyNumberFormat="1" applyFont="1" applyFill="1" applyBorder="1" applyAlignment="1">
      <alignment/>
    </xf>
    <xf numFmtId="0" fontId="17" fillId="0" borderId="0" xfId="0" applyFont="1" applyAlignment="1">
      <alignment/>
    </xf>
    <xf numFmtId="0" fontId="17" fillId="0" borderId="0" xfId="0" applyFont="1" applyAlignment="1">
      <alignment horizontal="center"/>
    </xf>
    <xf numFmtId="0" fontId="11" fillId="0" borderId="0" xfId="0" applyFont="1" applyAlignment="1">
      <alignment horizontal="right"/>
    </xf>
    <xf numFmtId="41" fontId="17" fillId="0" borderId="0" xfId="0" applyNumberFormat="1" applyFont="1" applyAlignment="1">
      <alignment/>
    </xf>
    <xf numFmtId="0" fontId="0" fillId="0" borderId="0" xfId="21" applyFont="1" applyAlignment="1">
      <alignment horizontal="center"/>
      <protection/>
    </xf>
    <xf numFmtId="0" fontId="0" fillId="0" borderId="0" xfId="21" applyFont="1">
      <alignment/>
      <protection/>
    </xf>
    <xf numFmtId="41" fontId="2" fillId="0" borderId="35" xfId="21" applyNumberFormat="1" applyFont="1" applyBorder="1" applyAlignment="1">
      <alignment horizontal="center" vertical="center"/>
      <protection/>
    </xf>
    <xf numFmtId="41" fontId="0" fillId="0" borderId="0" xfId="21" applyNumberFormat="1" applyFont="1" applyAlignment="1">
      <alignment horizontal="center"/>
      <protection/>
    </xf>
    <xf numFmtId="41" fontId="2" fillId="0" borderId="0" xfId="21" applyNumberFormat="1" applyFont="1" applyAlignment="1">
      <alignment horizontal="center"/>
      <protection/>
    </xf>
    <xf numFmtId="0" fontId="6" fillId="0" borderId="1" xfId="21" applyFont="1" applyBorder="1" applyAlignment="1">
      <alignment horizontal="center" vertical="top" wrapText="1"/>
      <protection/>
    </xf>
    <xf numFmtId="41" fontId="6" fillId="0" borderId="1" xfId="21" applyNumberFormat="1" applyFont="1" applyBorder="1" applyAlignment="1">
      <alignment horizontal="center" vertical="center" wrapText="1"/>
      <protection/>
    </xf>
    <xf numFmtId="41" fontId="6" fillId="0" borderId="14" xfId="21" applyNumberFormat="1" applyFont="1" applyBorder="1" applyAlignment="1">
      <alignment horizontal="center" vertical="center" wrapText="1"/>
      <protection/>
    </xf>
    <xf numFmtId="49" fontId="6" fillId="0" borderId="1" xfId="21" applyNumberFormat="1" applyFont="1" applyBorder="1" applyAlignment="1">
      <alignment horizontal="center" vertical="top" wrapText="1"/>
      <protection/>
    </xf>
    <xf numFmtId="49" fontId="6" fillId="0" borderId="14" xfId="21" applyNumberFormat="1" applyFont="1" applyBorder="1" applyAlignment="1">
      <alignment horizontal="center" vertical="top" wrapText="1"/>
      <protection/>
    </xf>
    <xf numFmtId="0" fontId="7" fillId="0" borderId="36" xfId="21" applyFont="1" applyBorder="1" applyAlignment="1">
      <alignment horizontal="center" vertical="top" wrapText="1"/>
      <protection/>
    </xf>
    <xf numFmtId="41" fontId="7" fillId="0" borderId="36" xfId="21" applyNumberFormat="1" applyFont="1" applyBorder="1" applyAlignment="1">
      <alignment horizontal="center" vertical="top" wrapText="1"/>
      <protection/>
    </xf>
    <xf numFmtId="41" fontId="7" fillId="0" borderId="37" xfId="21" applyNumberFormat="1" applyFont="1" applyBorder="1" applyAlignment="1">
      <alignment horizontal="center" vertical="top" wrapText="1"/>
      <protection/>
    </xf>
    <xf numFmtId="49" fontId="7" fillId="0" borderId="3" xfId="21" applyNumberFormat="1" applyFont="1" applyBorder="1" applyAlignment="1">
      <alignment horizontal="center" vertical="top" wrapText="1"/>
      <protection/>
    </xf>
    <xf numFmtId="41" fontId="7" fillId="0" borderId="3" xfId="21" applyNumberFormat="1" applyFont="1" applyBorder="1" applyAlignment="1">
      <alignment horizontal="center" vertical="top" wrapText="1"/>
      <protection/>
    </xf>
    <xf numFmtId="41" fontId="7" fillId="0" borderId="13" xfId="21" applyNumberFormat="1" applyFont="1" applyBorder="1" applyAlignment="1">
      <alignment horizontal="center" vertical="top" wrapText="1"/>
      <protection/>
    </xf>
    <xf numFmtId="49" fontId="6" fillId="0" borderId="3" xfId="21" applyNumberFormat="1" applyFont="1" applyBorder="1" applyAlignment="1">
      <alignment horizontal="center" vertical="top" wrapText="1"/>
      <protection/>
    </xf>
    <xf numFmtId="41" fontId="7" fillId="2" borderId="3" xfId="21" applyNumberFormat="1" applyFont="1" applyFill="1" applyBorder="1" applyAlignment="1">
      <alignment horizontal="center" vertical="top" wrapText="1"/>
      <protection/>
    </xf>
    <xf numFmtId="41" fontId="7" fillId="2" borderId="13" xfId="21" applyNumberFormat="1" applyFont="1" applyFill="1" applyBorder="1" applyAlignment="1">
      <alignment horizontal="center" vertical="top" wrapText="1"/>
      <protection/>
    </xf>
    <xf numFmtId="41" fontId="0" fillId="0" borderId="0" xfId="21" applyNumberFormat="1" applyFont="1">
      <alignment/>
      <protection/>
    </xf>
    <xf numFmtId="0" fontId="7" fillId="2" borderId="38" xfId="21" applyFont="1" applyFill="1" applyBorder="1" applyAlignment="1">
      <alignment horizontal="left" vertical="top" wrapText="1" indent="2"/>
      <protection/>
    </xf>
    <xf numFmtId="0" fontId="7" fillId="2" borderId="39" xfId="21" applyFont="1" applyFill="1" applyBorder="1" applyAlignment="1">
      <alignment horizontal="left" vertical="top" wrapText="1" indent="2"/>
      <protection/>
    </xf>
    <xf numFmtId="49" fontId="7" fillId="2" borderId="39" xfId="21" applyNumberFormat="1" applyFont="1" applyFill="1" applyBorder="1" applyAlignment="1">
      <alignment horizontal="center" vertical="top" wrapText="1"/>
      <protection/>
    </xf>
    <xf numFmtId="41" fontId="7" fillId="2" borderId="39" xfId="21" applyNumberFormat="1" applyFont="1" applyFill="1" applyBorder="1" applyAlignment="1">
      <alignment horizontal="center" vertical="top" wrapText="1"/>
      <protection/>
    </xf>
    <xf numFmtId="41" fontId="7" fillId="2" borderId="19" xfId="21" applyNumberFormat="1" applyFont="1" applyFill="1" applyBorder="1" applyAlignment="1">
      <alignment horizontal="center" vertical="top" wrapText="1"/>
      <protection/>
    </xf>
    <xf numFmtId="49" fontId="7" fillId="0" borderId="3" xfId="21" applyNumberFormat="1" applyFont="1" applyBorder="1" applyAlignment="1">
      <alignment horizontal="center" vertical="center" wrapText="1"/>
      <protection/>
    </xf>
    <xf numFmtId="41" fontId="7" fillId="2" borderId="3" xfId="15" applyNumberFormat="1" applyFont="1" applyFill="1" applyBorder="1" applyAlignment="1">
      <alignment horizontal="right" vertical="top" wrapText="1"/>
    </xf>
    <xf numFmtId="41" fontId="7" fillId="2" borderId="13" xfId="15" applyNumberFormat="1" applyFont="1" applyFill="1" applyBorder="1" applyAlignment="1">
      <alignment horizontal="right" vertical="top" wrapText="1"/>
    </xf>
    <xf numFmtId="41" fontId="7" fillId="2" borderId="3" xfId="21" applyNumberFormat="1" applyFont="1" applyFill="1" applyBorder="1" applyAlignment="1">
      <alignment horizontal="right" vertical="top" wrapText="1"/>
      <protection/>
    </xf>
    <xf numFmtId="49" fontId="6" fillId="0" borderId="4" xfId="21" applyNumberFormat="1" applyFont="1" applyBorder="1" applyAlignment="1">
      <alignment horizontal="center" vertical="top" wrapText="1"/>
      <protection/>
    </xf>
    <xf numFmtId="41" fontId="7" fillId="2" borderId="4" xfId="21" applyNumberFormat="1" applyFont="1" applyFill="1" applyBorder="1" applyAlignment="1">
      <alignment horizontal="right"/>
      <protection/>
    </xf>
    <xf numFmtId="41" fontId="7" fillId="2" borderId="15" xfId="21" applyNumberFormat="1" applyFont="1" applyFill="1" applyBorder="1" applyAlignment="1">
      <alignment horizontal="right"/>
      <protection/>
    </xf>
    <xf numFmtId="0" fontId="0" fillId="0" borderId="0" xfId="21" applyFont="1" applyBorder="1">
      <alignment/>
      <protection/>
    </xf>
    <xf numFmtId="164" fontId="7" fillId="0" borderId="3" xfId="15" applyNumberFormat="1" applyFont="1" applyFill="1" applyBorder="1" applyAlignment="1">
      <alignment/>
    </xf>
    <xf numFmtId="164" fontId="7" fillId="0" borderId="13" xfId="15" applyNumberFormat="1" applyFont="1" applyFill="1" applyBorder="1" applyAlignment="1">
      <alignment/>
    </xf>
    <xf numFmtId="0" fontId="6" fillId="0" borderId="1" xfId="0" applyFont="1" applyBorder="1" applyAlignment="1">
      <alignment horizontal="center" vertical="center" wrapText="1"/>
    </xf>
    <xf numFmtId="0" fontId="19" fillId="0" borderId="0" xfId="22" applyFont="1" applyAlignment="1">
      <alignment horizontal="left" vertical="top"/>
      <protection/>
    </xf>
    <xf numFmtId="0" fontId="20" fillId="0" borderId="0" xfId="22" applyFont="1" applyAlignment="1">
      <alignment horizontal="center" vertical="top" wrapText="1"/>
      <protection/>
    </xf>
    <xf numFmtId="0" fontId="21" fillId="0" borderId="0" xfId="22" applyFont="1">
      <alignment/>
      <protection/>
    </xf>
    <xf numFmtId="0" fontId="19" fillId="0" borderId="0" xfId="22" applyFont="1" applyAlignment="1">
      <alignment horizontal="center" vertical="top"/>
      <protection/>
    </xf>
    <xf numFmtId="0" fontId="23" fillId="0" borderId="0" xfId="22" applyFont="1" applyAlignment="1">
      <alignment horizontal="center" vertical="top"/>
      <protection/>
    </xf>
    <xf numFmtId="0" fontId="24" fillId="0" borderId="0" xfId="22" applyFont="1" applyAlignment="1">
      <alignment/>
      <protection/>
    </xf>
    <xf numFmtId="0" fontId="25" fillId="0" borderId="0" xfId="22" applyFont="1" applyAlignment="1">
      <alignment horizontal="center" vertical="top" wrapText="1"/>
      <protection/>
    </xf>
    <xf numFmtId="0" fontId="20" fillId="0" borderId="0" xfId="22" applyFont="1" applyAlignment="1">
      <alignment horizontal="justify" vertical="top" wrapText="1"/>
      <protection/>
    </xf>
    <xf numFmtId="0" fontId="21" fillId="0" borderId="0" xfId="22" applyFont="1" applyAlignment="1">
      <alignment horizontal="justify" vertical="top" wrapText="1"/>
      <protection/>
    </xf>
    <xf numFmtId="0" fontId="28" fillId="0" borderId="0" xfId="22" applyFont="1" applyAlignment="1">
      <alignment horizontal="center"/>
      <protection/>
    </xf>
    <xf numFmtId="49" fontId="20" fillId="0" borderId="0" xfId="22" applyNumberFormat="1" applyFont="1" applyAlignment="1">
      <alignment horizontal="center"/>
      <protection/>
    </xf>
    <xf numFmtId="49" fontId="25" fillId="0" borderId="0" xfId="22" applyNumberFormat="1" applyFont="1" applyAlignment="1">
      <alignment horizontal="left"/>
      <protection/>
    </xf>
    <xf numFmtId="0" fontId="29" fillId="0" borderId="0" xfId="22" applyFont="1" applyAlignment="1">
      <alignment/>
      <protection/>
    </xf>
    <xf numFmtId="0" fontId="21" fillId="0" borderId="0" xfId="22" applyFont="1" applyAlignment="1">
      <alignment/>
      <protection/>
    </xf>
    <xf numFmtId="0" fontId="21" fillId="0" borderId="0" xfId="22" applyFont="1" applyAlignment="1">
      <alignment vertical="center"/>
      <protection/>
    </xf>
    <xf numFmtId="0" fontId="30" fillId="0" borderId="0" xfId="22" applyFont="1" applyAlignment="1">
      <alignment vertical="center"/>
      <protection/>
    </xf>
    <xf numFmtId="0" fontId="30" fillId="0" borderId="0" xfId="22" applyFont="1" applyAlignment="1">
      <alignment horizontal="left" vertical="center"/>
      <protection/>
    </xf>
    <xf numFmtId="0" fontId="21" fillId="0" borderId="0" xfId="22" applyFont="1" applyAlignment="1">
      <alignment vertical="center" wrapText="1"/>
      <protection/>
    </xf>
    <xf numFmtId="0" fontId="21" fillId="0" borderId="0" xfId="22" applyFont="1" applyAlignment="1">
      <alignment horizontal="justify"/>
      <protection/>
    </xf>
    <xf numFmtId="0" fontId="21" fillId="0" borderId="0" xfId="22" applyFont="1" applyAlignment="1">
      <alignment horizontal="left" vertical="center"/>
      <protection/>
    </xf>
    <xf numFmtId="0" fontId="30" fillId="0" borderId="0" xfId="22" applyFont="1" applyAlignment="1">
      <alignment/>
      <protection/>
    </xf>
    <xf numFmtId="0" fontId="21" fillId="0" borderId="0" xfId="22" applyFont="1" applyAlignment="1">
      <alignment horizontal="left" vertical="top" wrapText="1"/>
      <protection/>
    </xf>
    <xf numFmtId="0" fontId="25" fillId="0" borderId="0" xfId="22" applyFont="1" applyAlignment="1">
      <alignment/>
      <protection/>
    </xf>
    <xf numFmtId="0" fontId="25" fillId="0" borderId="0" xfId="22" applyFont="1" applyAlignment="1">
      <alignment horizontal="left"/>
      <protection/>
    </xf>
    <xf numFmtId="0" fontId="25" fillId="0" borderId="0" xfId="22" applyFont="1" applyAlignment="1">
      <alignment horizontal="left" vertical="top" wrapText="1"/>
      <protection/>
    </xf>
    <xf numFmtId="0" fontId="25" fillId="0" borderId="0" xfId="22" applyFont="1" applyAlignment="1">
      <alignment horizontal="left" vertical="top"/>
      <protection/>
    </xf>
    <xf numFmtId="0" fontId="25" fillId="0" borderId="0" xfId="22" applyFont="1" applyAlignment="1">
      <alignment horizontal="justify"/>
      <protection/>
    </xf>
    <xf numFmtId="0" fontId="28" fillId="0" borderId="0" xfId="22" applyFont="1" applyAlignment="1">
      <alignment horizontal="justify"/>
      <protection/>
    </xf>
    <xf numFmtId="0" fontId="20" fillId="0" borderId="0" xfId="22" applyFont="1" applyAlignment="1">
      <alignment horizontal="left"/>
      <protection/>
    </xf>
    <xf numFmtId="0" fontId="25" fillId="0" borderId="0" xfId="22" applyFont="1" applyAlignment="1">
      <alignment vertical="top"/>
      <protection/>
    </xf>
    <xf numFmtId="0" fontId="28" fillId="0" borderId="0" xfId="22" applyFont="1" applyAlignment="1">
      <alignment vertical="top"/>
      <protection/>
    </xf>
    <xf numFmtId="164" fontId="24" fillId="0" borderId="0" xfId="15" applyNumberFormat="1" applyFont="1" applyAlignment="1">
      <alignment/>
    </xf>
    <xf numFmtId="0" fontId="21" fillId="0" borderId="0" xfId="22" applyFont="1" applyAlignment="1">
      <alignment vertical="top"/>
      <protection/>
    </xf>
    <xf numFmtId="0" fontId="25" fillId="0" borderId="0" xfId="22" applyFont="1" applyAlignment="1">
      <alignment vertical="top" wrapText="1"/>
      <protection/>
    </xf>
    <xf numFmtId="164" fontId="31" fillId="0" borderId="0" xfId="15" applyNumberFormat="1" applyFont="1" applyAlignment="1">
      <alignment/>
    </xf>
    <xf numFmtId="0" fontId="24" fillId="0" borderId="0" xfId="22" applyFont="1" applyAlignment="1">
      <alignment vertical="top"/>
      <protection/>
    </xf>
    <xf numFmtId="0" fontId="28" fillId="0" borderId="0" xfId="22" applyFont="1" applyAlignment="1">
      <alignment vertical="top" wrapText="1"/>
      <protection/>
    </xf>
    <xf numFmtId="0" fontId="28" fillId="0" borderId="0" xfId="22" applyFont="1" applyAlignment="1">
      <alignment horizontal="left" vertical="top" wrapText="1"/>
      <protection/>
    </xf>
    <xf numFmtId="164" fontId="32" fillId="0" borderId="0" xfId="15" applyNumberFormat="1" applyFont="1" applyAlignment="1">
      <alignment vertical="top" wrapText="1"/>
    </xf>
    <xf numFmtId="164" fontId="21" fillId="0" borderId="0" xfId="22" applyNumberFormat="1" applyFont="1">
      <alignment/>
      <protection/>
    </xf>
    <xf numFmtId="0" fontId="21" fillId="0" borderId="0" xfId="22" applyFont="1" applyAlignment="1">
      <alignment wrapText="1"/>
      <protection/>
    </xf>
    <xf numFmtId="164" fontId="19" fillId="0" borderId="0" xfId="15" applyNumberFormat="1" applyFont="1" applyAlignment="1">
      <alignment horizontal="center" vertical="top" wrapText="1"/>
    </xf>
    <xf numFmtId="164" fontId="33" fillId="0" borderId="0" xfId="15" applyNumberFormat="1" applyFont="1" applyAlignment="1">
      <alignment vertical="top" wrapText="1"/>
    </xf>
    <xf numFmtId="164" fontId="25" fillId="0" borderId="0" xfId="15" applyNumberFormat="1" applyFont="1" applyAlignment="1">
      <alignment vertical="top" wrapText="1"/>
    </xf>
    <xf numFmtId="0" fontId="23" fillId="0" borderId="0" xfId="22" applyFont="1" applyAlignment="1">
      <alignment vertical="top" wrapText="1"/>
      <protection/>
    </xf>
    <xf numFmtId="43" fontId="23" fillId="0" borderId="0" xfId="15" applyFont="1" applyAlignment="1">
      <alignment vertical="top" wrapText="1"/>
    </xf>
    <xf numFmtId="0" fontId="21" fillId="0" borderId="0" xfId="22" applyFont="1" applyAlignment="1">
      <alignment vertical="top" wrapText="1"/>
      <protection/>
    </xf>
    <xf numFmtId="0" fontId="30" fillId="0" borderId="0" xfId="22" applyFont="1">
      <alignment/>
      <protection/>
    </xf>
    <xf numFmtId="0" fontId="20" fillId="0" borderId="0" xfId="22" applyFont="1" applyAlignment="1">
      <alignment vertical="top" wrapText="1"/>
      <protection/>
    </xf>
    <xf numFmtId="0" fontId="19" fillId="0" borderId="23" xfId="22" applyFont="1" applyBorder="1" applyAlignment="1">
      <alignment horizontal="center" vertical="top" wrapText="1"/>
      <protection/>
    </xf>
    <xf numFmtId="164" fontId="34" fillId="0" borderId="23" xfId="15" applyNumberFormat="1" applyFont="1" applyBorder="1" applyAlignment="1">
      <alignment horizontal="center" vertical="center" wrapText="1"/>
    </xf>
    <xf numFmtId="0" fontId="23" fillId="0" borderId="3" xfId="22" applyFont="1" applyBorder="1" applyAlignment="1">
      <alignment vertical="top" wrapText="1"/>
      <protection/>
    </xf>
    <xf numFmtId="164" fontId="35" fillId="0" borderId="3" xfId="15" applyNumberFormat="1" applyFont="1" applyBorder="1" applyAlignment="1">
      <alignment vertical="center" wrapText="1"/>
    </xf>
    <xf numFmtId="0" fontId="19" fillId="0" borderId="3" xfId="22" applyFont="1" applyBorder="1" applyAlignment="1">
      <alignment horizontal="left" vertical="top" wrapText="1"/>
      <protection/>
    </xf>
    <xf numFmtId="164" fontId="34" fillId="0" borderId="3" xfId="15" applyNumberFormat="1" applyFont="1" applyBorder="1" applyAlignment="1">
      <alignment horizontal="center" vertical="center" wrapText="1"/>
    </xf>
    <xf numFmtId="164" fontId="35" fillId="0" borderId="3" xfId="15" applyNumberFormat="1" applyFont="1" applyBorder="1" applyAlignment="1">
      <alignment horizontal="right" wrapText="1"/>
    </xf>
    <xf numFmtId="0" fontId="23" fillId="0" borderId="3" xfId="22" applyFont="1" applyBorder="1" applyAlignment="1" quotePrefix="1">
      <alignment vertical="top" wrapText="1"/>
      <protection/>
    </xf>
    <xf numFmtId="164" fontId="36" fillId="0" borderId="3" xfId="15" applyNumberFormat="1" applyFont="1" applyBorder="1" applyAlignment="1">
      <alignment vertical="center" wrapText="1"/>
    </xf>
    <xf numFmtId="0" fontId="22" fillId="0" borderId="3" xfId="22" applyFont="1" applyBorder="1" applyAlignment="1">
      <alignment horizontal="left" vertical="center" wrapText="1"/>
      <protection/>
    </xf>
    <xf numFmtId="164" fontId="35" fillId="0" borderId="3" xfId="15" applyNumberFormat="1" applyFont="1" applyBorder="1" applyAlignment="1">
      <alignment horizontal="center" vertical="center" wrapText="1"/>
    </xf>
    <xf numFmtId="164" fontId="37" fillId="0" borderId="3" xfId="15" applyNumberFormat="1" applyFont="1" applyBorder="1" applyAlignment="1">
      <alignment horizontal="center" vertical="center" wrapText="1"/>
    </xf>
    <xf numFmtId="0" fontId="23" fillId="0" borderId="40" xfId="22" applyFont="1" applyBorder="1" applyAlignment="1" quotePrefix="1">
      <alignment vertical="top" wrapText="1"/>
      <protection/>
    </xf>
    <xf numFmtId="164" fontId="35" fillId="0" borderId="40" xfId="15" applyNumberFormat="1" applyFont="1" applyBorder="1" applyAlignment="1">
      <alignment vertical="center" wrapText="1"/>
    </xf>
    <xf numFmtId="0" fontId="28" fillId="0" borderId="0" xfId="22" applyFont="1" applyAlignment="1">
      <alignment horizontal="left"/>
      <protection/>
    </xf>
    <xf numFmtId="3" fontId="24" fillId="0" borderId="0" xfId="22" applyNumberFormat="1" applyFont="1">
      <alignment/>
      <protection/>
    </xf>
    <xf numFmtId="164" fontId="24" fillId="0" borderId="0" xfId="15" applyNumberFormat="1" applyFont="1" applyAlignment="1">
      <alignment/>
    </xf>
    <xf numFmtId="0" fontId="35" fillId="0" borderId="23" xfId="22" applyFont="1" applyBorder="1" applyAlignment="1">
      <alignment horizontal="center" vertical="center" wrapText="1"/>
      <protection/>
    </xf>
    <xf numFmtId="164" fontId="35" fillId="0" borderId="23" xfId="22" applyNumberFormat="1" applyFont="1" applyBorder="1" applyAlignment="1">
      <alignment horizontal="center" vertical="center" wrapText="1"/>
      <protection/>
    </xf>
    <xf numFmtId="43" fontId="35" fillId="0" borderId="3" xfId="15" applyFont="1" applyBorder="1" applyAlignment="1">
      <alignment vertical="center" wrapText="1"/>
    </xf>
    <xf numFmtId="0" fontId="23" fillId="0" borderId="3" xfId="22" applyFont="1" applyBorder="1" applyAlignment="1">
      <alignment horizontal="left" vertical="top" wrapText="1" indent="1"/>
      <protection/>
    </xf>
    <xf numFmtId="164" fontId="35" fillId="0" borderId="3" xfId="22" applyNumberFormat="1" applyFont="1" applyBorder="1" applyAlignment="1">
      <alignment vertical="center" wrapText="1"/>
      <protection/>
    </xf>
    <xf numFmtId="0" fontId="19" fillId="0" borderId="3" xfId="22" applyFont="1" applyBorder="1" applyAlignment="1">
      <alignment horizontal="center" vertical="top" wrapText="1"/>
      <protection/>
    </xf>
    <xf numFmtId="0" fontId="19" fillId="0" borderId="3" xfId="22" applyFont="1" applyBorder="1" applyAlignment="1">
      <alignment vertical="top" wrapText="1"/>
      <protection/>
    </xf>
    <xf numFmtId="43" fontId="35" fillId="0" borderId="40" xfId="15" applyFont="1" applyBorder="1" applyAlignment="1">
      <alignment vertical="center" wrapText="1"/>
    </xf>
    <xf numFmtId="164" fontId="32" fillId="0" borderId="0" xfId="22" applyNumberFormat="1" applyFont="1">
      <alignment/>
      <protection/>
    </xf>
    <xf numFmtId="0" fontId="30" fillId="0" borderId="0" xfId="22" applyFont="1" applyAlignment="1">
      <alignment vertical="top" wrapText="1"/>
      <protection/>
    </xf>
    <xf numFmtId="164" fontId="21" fillId="0" borderId="0" xfId="15" applyNumberFormat="1" applyFont="1" applyAlignment="1">
      <alignment horizontal="center" vertical="top" wrapText="1"/>
    </xf>
    <xf numFmtId="164" fontId="31" fillId="0" borderId="23" xfId="15" applyNumberFormat="1" applyFont="1" applyBorder="1" applyAlignment="1">
      <alignment horizontal="center" vertical="center" wrapText="1"/>
    </xf>
    <xf numFmtId="0" fontId="31" fillId="0" borderId="23" xfId="22" applyFont="1" applyBorder="1" applyAlignment="1">
      <alignment horizontal="center" vertical="center" wrapText="1"/>
      <protection/>
    </xf>
    <xf numFmtId="0" fontId="31" fillId="0" borderId="23" xfId="22" applyFont="1" applyBorder="1" applyAlignment="1">
      <alignment horizontal="center" vertical="center"/>
      <protection/>
    </xf>
    <xf numFmtId="0" fontId="31" fillId="0" borderId="0" xfId="22" applyFont="1">
      <alignment/>
      <protection/>
    </xf>
    <xf numFmtId="164" fontId="24" fillId="0" borderId="3" xfId="15" applyNumberFormat="1" applyFont="1" applyBorder="1" applyAlignment="1">
      <alignment horizontal="center" vertical="top" wrapText="1"/>
    </xf>
    <xf numFmtId="0" fontId="19" fillId="0" borderId="28" xfId="22" applyFont="1" applyBorder="1" applyAlignment="1">
      <alignment/>
      <protection/>
    </xf>
    <xf numFmtId="0" fontId="19" fillId="0" borderId="39" xfId="22" applyFont="1" applyBorder="1" applyAlignment="1">
      <alignment/>
      <protection/>
    </xf>
    <xf numFmtId="0" fontId="19" fillId="0" borderId="6" xfId="22" applyFont="1" applyBorder="1" applyAlignment="1">
      <alignment/>
      <protection/>
    </xf>
    <xf numFmtId="164" fontId="24" fillId="0" borderId="40" xfId="15" applyNumberFormat="1" applyFont="1" applyBorder="1" applyAlignment="1">
      <alignment horizontal="center" vertical="top" wrapText="1"/>
    </xf>
    <xf numFmtId="0" fontId="25" fillId="0" borderId="0" xfId="22" applyFont="1" applyAlignment="1">
      <alignment horizontal="justify" vertical="top" wrapText="1"/>
      <protection/>
    </xf>
    <xf numFmtId="0" fontId="28" fillId="0" borderId="0" xfId="22" applyFont="1" applyAlignment="1">
      <alignment horizontal="justify" vertical="top" wrapText="1"/>
      <protection/>
    </xf>
    <xf numFmtId="164" fontId="23" fillId="0" borderId="0" xfId="15" applyNumberFormat="1" applyFont="1" applyAlignment="1">
      <alignment horizontal="center" vertical="top"/>
    </xf>
    <xf numFmtId="0" fontId="29" fillId="0" borderId="0" xfId="22" applyFont="1">
      <alignment/>
      <protection/>
    </xf>
    <xf numFmtId="164" fontId="25" fillId="0" borderId="0" xfId="15" applyNumberFormat="1" applyFont="1" applyAlignment="1">
      <alignment/>
    </xf>
    <xf numFmtId="0" fontId="32" fillId="0" borderId="0" xfId="22" applyFont="1">
      <alignment/>
      <protection/>
    </xf>
    <xf numFmtId="0" fontId="20" fillId="0" borderId="0" xfId="22" applyFont="1" applyAlignment="1">
      <alignment horizontal="right" vertical="top" wrapText="1"/>
      <protection/>
    </xf>
    <xf numFmtId="0" fontId="28" fillId="0" borderId="0" xfId="22" applyFont="1" applyAlignment="1" quotePrefix="1">
      <alignment vertical="top" wrapText="1"/>
      <protection/>
    </xf>
    <xf numFmtId="164" fontId="23" fillId="0" borderId="0" xfId="15" applyNumberFormat="1" applyFont="1" applyAlignment="1">
      <alignment vertical="top" wrapText="1"/>
    </xf>
    <xf numFmtId="0" fontId="28" fillId="0" borderId="0" xfId="22" applyFont="1" applyAlignment="1">
      <alignment horizontal="left" vertical="top" wrapText="1" indent="2"/>
      <protection/>
    </xf>
    <xf numFmtId="0" fontId="28" fillId="0" borderId="0" xfId="22" applyFont="1" applyAlignment="1">
      <alignment/>
      <protection/>
    </xf>
    <xf numFmtId="0" fontId="40" fillId="0" borderId="31" xfId="22" applyFont="1" applyBorder="1" applyAlignment="1">
      <alignment horizontal="center" vertical="center" wrapText="1"/>
      <protection/>
    </xf>
    <xf numFmtId="164" fontId="39" fillId="0" borderId="31" xfId="15" applyNumberFormat="1" applyFont="1" applyBorder="1" applyAlignment="1">
      <alignment horizontal="center" vertical="center" wrapText="1"/>
    </xf>
    <xf numFmtId="164" fontId="40" fillId="0" borderId="31" xfId="15" applyNumberFormat="1" applyFont="1" applyBorder="1" applyAlignment="1">
      <alignment horizontal="center" vertical="center" wrapText="1"/>
    </xf>
    <xf numFmtId="0" fontId="28" fillId="0" borderId="23" xfId="22" applyFont="1" applyBorder="1" applyAlignment="1">
      <alignment/>
      <protection/>
    </xf>
    <xf numFmtId="43" fontId="30" fillId="0" borderId="23" xfId="15" applyFont="1" applyBorder="1" applyAlignment="1">
      <alignment/>
    </xf>
    <xf numFmtId="0" fontId="28" fillId="0" borderId="3" xfId="22" applyFont="1" applyBorder="1" applyAlignment="1">
      <alignment/>
      <protection/>
    </xf>
    <xf numFmtId="43" fontId="30" fillId="0" borderId="3" xfId="15" applyFont="1" applyBorder="1" applyAlignment="1">
      <alignment/>
    </xf>
    <xf numFmtId="0" fontId="28" fillId="0" borderId="40" xfId="22" applyFont="1" applyBorder="1" applyAlignment="1">
      <alignment/>
      <protection/>
    </xf>
    <xf numFmtId="43" fontId="30" fillId="0" borderId="40" xfId="15" applyFont="1" applyBorder="1" applyAlignment="1">
      <alignment/>
    </xf>
    <xf numFmtId="0" fontId="21" fillId="0" borderId="0" xfId="22" applyFont="1" applyAlignment="1">
      <alignment horizontal="left"/>
      <protection/>
    </xf>
    <xf numFmtId="0" fontId="29" fillId="0" borderId="0" xfId="22" applyFont="1" applyBorder="1" applyAlignment="1">
      <alignment horizontal="right"/>
      <protection/>
    </xf>
    <xf numFmtId="164" fontId="19" fillId="0" borderId="0" xfId="15" applyNumberFormat="1" applyFont="1" applyAlignment="1">
      <alignment horizontal="center" vertical="top"/>
    </xf>
    <xf numFmtId="41" fontId="21" fillId="0" borderId="0" xfId="22" applyNumberFormat="1" applyFont="1" applyBorder="1">
      <alignment/>
      <protection/>
    </xf>
    <xf numFmtId="164" fontId="19" fillId="0" borderId="0" xfId="15" applyNumberFormat="1" applyFont="1" applyAlignment="1">
      <alignment vertical="top" wrapText="1"/>
    </xf>
    <xf numFmtId="164" fontId="31" fillId="0" borderId="0" xfId="15" applyNumberFormat="1" applyFont="1" applyAlignment="1">
      <alignment vertical="top" wrapText="1"/>
    </xf>
    <xf numFmtId="164" fontId="21" fillId="0" borderId="0" xfId="15" applyNumberFormat="1" applyFont="1" applyAlignment="1">
      <alignment vertical="top" wrapText="1"/>
    </xf>
    <xf numFmtId="164" fontId="24" fillId="0" borderId="0" xfId="15" applyNumberFormat="1" applyFont="1" applyAlignment="1">
      <alignment vertical="top" wrapText="1"/>
    </xf>
    <xf numFmtId="164" fontId="21" fillId="0" borderId="0" xfId="15" applyNumberFormat="1" applyFont="1" applyAlignment="1">
      <alignment/>
    </xf>
    <xf numFmtId="164" fontId="41" fillId="0" borderId="0" xfId="15" applyNumberFormat="1" applyFont="1" applyAlignment="1">
      <alignment vertical="top" wrapText="1"/>
    </xf>
    <xf numFmtId="164" fontId="32" fillId="0" borderId="0" xfId="15" applyNumberFormat="1" applyFont="1" applyAlignment="1">
      <alignment/>
    </xf>
    <xf numFmtId="164" fontId="20" fillId="0" borderId="0" xfId="15" applyNumberFormat="1" applyFont="1" applyAlignment="1">
      <alignment vertical="top" wrapText="1"/>
    </xf>
    <xf numFmtId="0" fontId="42" fillId="0" borderId="0" xfId="22" applyFont="1" applyAlignment="1">
      <alignment horizontal="center" vertical="top" wrapText="1"/>
      <protection/>
    </xf>
    <xf numFmtId="0" fontId="28" fillId="0" borderId="0" xfId="22" applyFont="1" applyAlignment="1">
      <alignment horizontal="center" vertical="top" wrapText="1"/>
      <protection/>
    </xf>
    <xf numFmtId="0" fontId="28" fillId="0" borderId="0" xfId="22" applyFont="1" applyAlignment="1">
      <alignment horizontal="center" vertical="top"/>
      <protection/>
    </xf>
    <xf numFmtId="0" fontId="20" fillId="0" borderId="0" xfId="22" applyFont="1" applyAlignment="1">
      <alignment horizontal="center" vertical="top"/>
      <protection/>
    </xf>
    <xf numFmtId="0" fontId="30" fillId="0" borderId="0" xfId="22" applyFont="1" applyBorder="1" applyAlignment="1">
      <alignment/>
      <protection/>
    </xf>
    <xf numFmtId="164" fontId="17" fillId="0" borderId="0" xfId="15" applyNumberFormat="1" applyFont="1" applyAlignment="1">
      <alignment/>
    </xf>
    <xf numFmtId="164" fontId="11" fillId="0" borderId="0" xfId="15" applyNumberFormat="1" applyFont="1" applyAlignment="1">
      <alignment/>
    </xf>
    <xf numFmtId="164" fontId="6" fillId="0" borderId="41" xfId="15" applyNumberFormat="1" applyFont="1" applyBorder="1" applyAlignment="1">
      <alignment/>
    </xf>
    <xf numFmtId="164" fontId="17" fillId="0" borderId="0" xfId="0" applyNumberFormat="1" applyFont="1" applyAlignment="1">
      <alignment horizontal="center"/>
    </xf>
    <xf numFmtId="41" fontId="7" fillId="5" borderId="3" xfId="15" applyNumberFormat="1" applyFont="1" applyFill="1" applyBorder="1" applyAlignment="1">
      <alignment/>
    </xf>
    <xf numFmtId="41" fontId="7" fillId="6" borderId="31" xfId="21" applyNumberFormat="1" applyFont="1" applyFill="1" applyBorder="1" applyAlignment="1">
      <alignment horizontal="center" vertical="top" wrapText="1"/>
      <protection/>
    </xf>
    <xf numFmtId="0" fontId="7" fillId="0" borderId="12" xfId="0" applyFont="1" applyBorder="1" applyAlignment="1">
      <alignment horizontal="left" indent="2"/>
    </xf>
    <xf numFmtId="0" fontId="8" fillId="0" borderId="42" xfId="0" applyFont="1" applyBorder="1" applyAlignment="1">
      <alignment horizontal="left" indent="4"/>
    </xf>
    <xf numFmtId="0" fontId="8" fillId="0" borderId="1" xfId="0" applyFont="1" applyBorder="1" applyAlignment="1">
      <alignment horizontal="left" indent="4"/>
    </xf>
    <xf numFmtId="0" fontId="4" fillId="0" borderId="0" xfId="0" applyFont="1" applyAlignment="1">
      <alignment horizontal="center"/>
    </xf>
    <xf numFmtId="41" fontId="7" fillId="0" borderId="0" xfId="0" applyNumberFormat="1" applyFont="1" applyAlignment="1">
      <alignment horizontal="center"/>
    </xf>
    <xf numFmtId="0" fontId="7" fillId="0" borderId="26" xfId="0" applyFont="1" applyBorder="1" applyAlignment="1">
      <alignment horizontal="left"/>
    </xf>
    <xf numFmtId="0" fontId="7" fillId="0" borderId="43" xfId="0" applyFont="1" applyBorder="1" applyAlignment="1">
      <alignment horizontal="left" indent="2"/>
    </xf>
    <xf numFmtId="0" fontId="7" fillId="0" borderId="44" xfId="0" applyFont="1" applyBorder="1" applyAlignment="1">
      <alignment horizontal="left" indent="2"/>
    </xf>
    <xf numFmtId="0" fontId="7" fillId="0" borderId="5" xfId="0" applyFont="1" applyBorder="1" applyAlignment="1">
      <alignment horizontal="left" indent="2"/>
    </xf>
    <xf numFmtId="0" fontId="6" fillId="0" borderId="0" xfId="0" applyFont="1" applyAlignment="1">
      <alignment horizontal="center"/>
    </xf>
    <xf numFmtId="0" fontId="7" fillId="0" borderId="45" xfId="0" applyFont="1" applyBorder="1" applyAlignment="1">
      <alignment horizontal="left" indent="2"/>
    </xf>
    <xf numFmtId="0" fontId="7" fillId="0" borderId="6" xfId="0" applyFont="1" applyBorder="1" applyAlignment="1">
      <alignment horizontal="left" indent="2"/>
    </xf>
    <xf numFmtId="0" fontId="6" fillId="0" borderId="46" xfId="0" applyFont="1" applyBorder="1" applyAlignment="1">
      <alignment horizontal="center"/>
    </xf>
    <xf numFmtId="0" fontId="7" fillId="0" borderId="47" xfId="0" applyFont="1" applyBorder="1" applyAlignment="1">
      <alignment horizontal="left" indent="2"/>
    </xf>
    <xf numFmtId="0" fontId="7" fillId="0" borderId="48" xfId="0" applyFont="1" applyBorder="1" applyAlignment="1">
      <alignment horizontal="left" indent="2"/>
    </xf>
    <xf numFmtId="0" fontId="7" fillId="0" borderId="49" xfId="0" applyFont="1" applyBorder="1" applyAlignment="1">
      <alignment horizontal="left" indent="2"/>
    </xf>
    <xf numFmtId="0" fontId="7" fillId="0" borderId="38" xfId="0" applyFont="1" applyBorder="1" applyAlignment="1">
      <alignment horizontal="left" indent="2"/>
    </xf>
    <xf numFmtId="0" fontId="7" fillId="0" borderId="39" xfId="0" applyFont="1" applyBorder="1" applyAlignment="1">
      <alignment horizontal="left" indent="2"/>
    </xf>
    <xf numFmtId="0" fontId="6" fillId="0" borderId="42" xfId="0" applyFont="1" applyBorder="1" applyAlignment="1">
      <alignment horizontal="center" vertical="center"/>
    </xf>
    <xf numFmtId="0" fontId="6" fillId="0" borderId="1" xfId="0" applyFont="1" applyBorder="1" applyAlignment="1">
      <alignment horizontal="center" vertical="center"/>
    </xf>
    <xf numFmtId="0" fontId="6" fillId="0" borderId="50" xfId="0" applyFont="1" applyBorder="1" applyAlignment="1">
      <alignment horizontal="center"/>
    </xf>
    <xf numFmtId="0" fontId="6" fillId="0" borderId="22" xfId="0" applyFont="1" applyBorder="1" applyAlignment="1">
      <alignment horizontal="center"/>
    </xf>
    <xf numFmtId="0" fontId="5" fillId="0" borderId="51" xfId="0" applyFont="1" applyBorder="1" applyAlignment="1">
      <alignment horizontal="center"/>
    </xf>
    <xf numFmtId="0" fontId="5" fillId="0" borderId="9" xfId="0" applyFont="1" applyBorder="1" applyAlignment="1">
      <alignment horizontal="center"/>
    </xf>
    <xf numFmtId="41" fontId="6" fillId="0" borderId="0" xfId="0" applyNumberFormat="1" applyFont="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22" xfId="0" applyFont="1" applyBorder="1" applyAlignment="1">
      <alignment horizontal="center" vertical="center"/>
    </xf>
    <xf numFmtId="41" fontId="6" fillId="3" borderId="54" xfId="15" applyNumberFormat="1" applyFont="1" applyFill="1" applyBorder="1" applyAlignment="1">
      <alignment horizontal="center" vertical="center"/>
    </xf>
    <xf numFmtId="0" fontId="6" fillId="0" borderId="55" xfId="0" applyFont="1" applyBorder="1" applyAlignment="1">
      <alignment horizontal="center"/>
    </xf>
    <xf numFmtId="0" fontId="6" fillId="0" borderId="8" xfId="0" applyFont="1" applyBorder="1" applyAlignment="1">
      <alignment horizontal="center"/>
    </xf>
    <xf numFmtId="0" fontId="2" fillId="0" borderId="33" xfId="0" applyFont="1" applyBorder="1" applyAlignment="1">
      <alignment horizontal="left" indent="1"/>
    </xf>
    <xf numFmtId="0" fontId="2" fillId="0" borderId="3" xfId="0" applyFont="1" applyBorder="1" applyAlignment="1">
      <alignment horizontal="left" indent="1"/>
    </xf>
    <xf numFmtId="0" fontId="7" fillId="0" borderId="33" xfId="0" applyFont="1" applyBorder="1" applyAlignment="1">
      <alignment horizontal="left" indent="3"/>
    </xf>
    <xf numFmtId="0" fontId="7" fillId="0" borderId="3" xfId="0" applyFont="1" applyBorder="1" applyAlignment="1">
      <alignment horizontal="left" indent="3"/>
    </xf>
    <xf numFmtId="0" fontId="7" fillId="0" borderId="33" xfId="0" applyFont="1" applyBorder="1" applyAlignment="1">
      <alignment horizontal="left" indent="2"/>
    </xf>
    <xf numFmtId="0" fontId="7" fillId="0" borderId="3" xfId="0" applyFont="1" applyBorder="1" applyAlignment="1">
      <alignment horizontal="left" indent="2"/>
    </xf>
    <xf numFmtId="0" fontId="2" fillId="0" borderId="56" xfId="0" applyFont="1" applyBorder="1" applyAlignment="1">
      <alignment horizontal="left" indent="1"/>
    </xf>
    <xf numFmtId="0" fontId="2" fillId="0" borderId="23" xfId="0" applyFont="1" applyBorder="1" applyAlignment="1">
      <alignment horizontal="left" indent="1"/>
    </xf>
    <xf numFmtId="0" fontId="0" fillId="0" borderId="0" xfId="0" applyFont="1" applyAlignment="1">
      <alignment horizontal="center"/>
    </xf>
    <xf numFmtId="0" fontId="7" fillId="0" borderId="34" xfId="0" applyFont="1" applyBorder="1" applyAlignment="1">
      <alignment horizontal="left" indent="2"/>
    </xf>
    <xf numFmtId="0" fontId="7" fillId="0" borderId="4" xfId="0" applyFont="1" applyBorder="1" applyAlignment="1">
      <alignment horizontal="left" indent="2"/>
    </xf>
    <xf numFmtId="41" fontId="6" fillId="3" borderId="57" xfId="15" applyNumberFormat="1" applyFont="1" applyFill="1" applyBorder="1" applyAlignment="1">
      <alignment horizontal="center" vertical="center"/>
    </xf>
    <xf numFmtId="41" fontId="6" fillId="3" borderId="27" xfId="15" applyNumberFormat="1" applyFont="1" applyFill="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41" fontId="6" fillId="3" borderId="58"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41" fontId="6" fillId="3" borderId="8" xfId="15" applyNumberFormat="1" applyFont="1" applyFill="1" applyBorder="1" applyAlignment="1">
      <alignment horizontal="center" vertical="center"/>
    </xf>
    <xf numFmtId="0" fontId="6" fillId="0" borderId="7" xfId="0" applyFont="1" applyBorder="1" applyAlignment="1">
      <alignment horizontal="center" vertical="center"/>
    </xf>
    <xf numFmtId="41" fontId="6" fillId="3" borderId="9" xfId="15" applyNumberFormat="1" applyFont="1" applyFill="1" applyBorder="1" applyAlignment="1">
      <alignment horizontal="center" vertical="center"/>
    </xf>
    <xf numFmtId="41" fontId="0" fillId="3" borderId="8" xfId="0" applyNumberFormat="1" applyFill="1" applyBorder="1" applyAlignment="1">
      <alignment horizontal="center" vertical="center"/>
    </xf>
    <xf numFmtId="41" fontId="6" fillId="3" borderId="59" xfId="15" applyNumberFormat="1" applyFont="1" applyFill="1" applyBorder="1" applyAlignment="1">
      <alignment horizontal="center" vertical="center"/>
    </xf>
    <xf numFmtId="41" fontId="6" fillId="3" borderId="22" xfId="15" applyNumberFormat="1" applyFont="1" applyFill="1" applyBorder="1" applyAlignment="1">
      <alignment horizontal="center" vertical="center"/>
    </xf>
    <xf numFmtId="0" fontId="5" fillId="0" borderId="43" xfId="0" applyFont="1" applyBorder="1" applyAlignment="1">
      <alignment horizontal="center"/>
    </xf>
    <xf numFmtId="0" fontId="5" fillId="0" borderId="5" xfId="0" applyFont="1" applyBorder="1" applyAlignment="1">
      <alignment horizontal="center"/>
    </xf>
    <xf numFmtId="0" fontId="6" fillId="2" borderId="42" xfId="0" applyFont="1" applyFill="1" applyBorder="1" applyAlignment="1">
      <alignment horizontal="center"/>
    </xf>
    <xf numFmtId="0" fontId="6" fillId="2" borderId="1" xfId="0" applyFont="1" applyFill="1" applyBorder="1" applyAlignment="1">
      <alignment horizontal="center"/>
    </xf>
    <xf numFmtId="0" fontId="3" fillId="0" borderId="0" xfId="0" applyFont="1" applyAlignment="1">
      <alignment horizontal="center"/>
    </xf>
    <xf numFmtId="49" fontId="6" fillId="2" borderId="60"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5" fillId="0" borderId="61" xfId="0" applyFont="1" applyBorder="1" applyAlignment="1">
      <alignment horizontal="center"/>
    </xf>
    <xf numFmtId="0" fontId="5" fillId="0" borderId="7" xfId="0" applyFont="1" applyBorder="1" applyAlignment="1">
      <alignment horizontal="center"/>
    </xf>
    <xf numFmtId="0" fontId="5" fillId="0" borderId="51" xfId="0" applyFont="1" applyBorder="1" applyAlignment="1">
      <alignment horizontal="left"/>
    </xf>
    <xf numFmtId="0" fontId="5" fillId="0" borderId="9" xfId="0" applyFont="1" applyBorder="1" applyAlignment="1">
      <alignment horizontal="left"/>
    </xf>
    <xf numFmtId="0" fontId="6" fillId="0" borderId="56" xfId="0" applyFont="1" applyBorder="1" applyAlignment="1">
      <alignment horizontal="left"/>
    </xf>
    <xf numFmtId="0" fontId="6" fillId="0" borderId="23" xfId="0" applyFont="1" applyBorder="1" applyAlignment="1">
      <alignment horizontal="left"/>
    </xf>
    <xf numFmtId="0" fontId="1" fillId="0" borderId="0" xfId="0" applyFont="1" applyAlignment="1">
      <alignment horizontal="left"/>
    </xf>
    <xf numFmtId="41" fontId="14" fillId="0" borderId="62" xfId="0" applyNumberFormat="1" applyFont="1" applyBorder="1" applyAlignment="1">
      <alignment horizontal="center" wrapText="1"/>
    </xf>
    <xf numFmtId="41" fontId="14" fillId="0" borderId="63" xfId="0" applyNumberFormat="1" applyFont="1" applyBorder="1" applyAlignment="1">
      <alignment horizontal="center" wrapText="1"/>
    </xf>
    <xf numFmtId="41" fontId="10" fillId="0" borderId="64" xfId="0" applyNumberFormat="1" applyFont="1" applyBorder="1" applyAlignment="1">
      <alignment horizontal="center"/>
    </xf>
    <xf numFmtId="41" fontId="10" fillId="0" borderId="65" xfId="0" applyNumberFormat="1" applyFont="1" applyBorder="1" applyAlignment="1">
      <alignment horizontal="center"/>
    </xf>
    <xf numFmtId="0" fontId="11" fillId="0" borderId="0" xfId="0" applyFont="1" applyAlignment="1">
      <alignment horizontal="center"/>
    </xf>
    <xf numFmtId="0" fontId="7" fillId="0" borderId="33" xfId="21" applyFont="1" applyBorder="1" applyAlignment="1">
      <alignment horizontal="left" vertical="top" wrapText="1" indent="2"/>
      <protection/>
    </xf>
    <xf numFmtId="0" fontId="7" fillId="0" borderId="3" xfId="21" applyFont="1" applyBorder="1" applyAlignment="1">
      <alignment horizontal="left" vertical="top" wrapText="1" indent="2"/>
      <protection/>
    </xf>
    <xf numFmtId="0" fontId="6" fillId="0" borderId="33" xfId="21" applyFont="1" applyBorder="1" applyAlignment="1">
      <alignment horizontal="left" vertical="top" wrapText="1"/>
      <protection/>
    </xf>
    <xf numFmtId="0" fontId="2" fillId="0" borderId="3" xfId="21" applyFont="1" applyBorder="1" applyAlignment="1">
      <alignment horizontal="left" vertical="top" wrapText="1"/>
      <protection/>
    </xf>
    <xf numFmtId="0" fontId="6" fillId="0" borderId="33" xfId="21" applyFont="1" applyBorder="1" applyAlignment="1">
      <alignment horizontal="left" vertical="top" wrapText="1" indent="2"/>
      <protection/>
    </xf>
    <xf numFmtId="0" fontId="6" fillId="0" borderId="3" xfId="21" applyFont="1" applyBorder="1" applyAlignment="1">
      <alignment horizontal="left" vertical="top" wrapText="1" indent="2"/>
      <protection/>
    </xf>
    <xf numFmtId="0" fontId="1" fillId="0" borderId="0" xfId="21" applyFont="1" applyAlignment="1">
      <alignment horizontal="left"/>
      <protection/>
    </xf>
    <xf numFmtId="0" fontId="14" fillId="0" borderId="0" xfId="21" applyFont="1" applyBorder="1" applyAlignment="1">
      <alignment horizontal="center"/>
      <protection/>
    </xf>
    <xf numFmtId="0" fontId="6" fillId="0" borderId="34" xfId="21" applyFont="1" applyBorder="1" applyAlignment="1">
      <alignment horizontal="left" vertical="top" wrapText="1" indent="2"/>
      <protection/>
    </xf>
    <xf numFmtId="0" fontId="6" fillId="0" borderId="4" xfId="21" applyFont="1" applyBorder="1" applyAlignment="1">
      <alignment horizontal="left" vertical="top" wrapText="1" indent="2"/>
      <protection/>
    </xf>
    <xf numFmtId="0" fontId="6" fillId="0" borderId="0" xfId="21" applyFont="1" applyAlignment="1">
      <alignment horizontal="center" vertical="center"/>
      <protection/>
    </xf>
    <xf numFmtId="0" fontId="6" fillId="0" borderId="66" xfId="21" applyFont="1" applyBorder="1" applyAlignment="1">
      <alignment horizontal="left" vertical="top" wrapText="1"/>
      <protection/>
    </xf>
    <xf numFmtId="0" fontId="2" fillId="0" borderId="36" xfId="21" applyFont="1" applyBorder="1" applyAlignment="1">
      <alignment horizontal="left" vertical="top" wrapText="1"/>
      <protection/>
    </xf>
    <xf numFmtId="0" fontId="6" fillId="0" borderId="52" xfId="21" applyFont="1" applyBorder="1" applyAlignment="1">
      <alignment horizontal="center" vertical="center" wrapText="1"/>
      <protection/>
    </xf>
    <xf numFmtId="0" fontId="6" fillId="0" borderId="46" xfId="21" applyFont="1" applyBorder="1" applyAlignment="1">
      <alignment horizontal="center" vertical="center" wrapText="1"/>
      <protection/>
    </xf>
    <xf numFmtId="49" fontId="6" fillId="0" borderId="52" xfId="21" applyNumberFormat="1" applyFont="1" applyBorder="1" applyAlignment="1">
      <alignment horizontal="center" vertical="top" wrapText="1"/>
      <protection/>
    </xf>
    <xf numFmtId="49" fontId="6" fillId="0" borderId="46" xfId="21" applyNumberFormat="1" applyFont="1" applyBorder="1" applyAlignment="1">
      <alignment horizontal="center" vertical="top" wrapText="1"/>
      <protection/>
    </xf>
    <xf numFmtId="0" fontId="6" fillId="0" borderId="3" xfId="21" applyFont="1" applyBorder="1" applyAlignment="1">
      <alignment horizontal="left" vertical="top" wrapText="1"/>
      <protection/>
    </xf>
    <xf numFmtId="41" fontId="2" fillId="0" borderId="67" xfId="21" applyNumberFormat="1" applyFont="1" applyBorder="1" applyAlignment="1">
      <alignment horizontal="center" vertical="center"/>
      <protection/>
    </xf>
    <xf numFmtId="41" fontId="2" fillId="0" borderId="68" xfId="21" applyNumberFormat="1" applyFont="1" applyBorder="1" applyAlignment="1">
      <alignment horizontal="center" vertical="center"/>
      <protection/>
    </xf>
    <xf numFmtId="0" fontId="4" fillId="0" borderId="0" xfId="21" applyFont="1" applyAlignment="1">
      <alignment horizontal="center" vertical="center"/>
      <protection/>
    </xf>
    <xf numFmtId="0" fontId="1" fillId="0" borderId="57" xfId="0" applyFont="1" applyBorder="1" applyAlignment="1">
      <alignment horizontal="center" vertical="center" wrapText="1"/>
    </xf>
    <xf numFmtId="0" fontId="1" fillId="0" borderId="54" xfId="0" applyFont="1" applyBorder="1" applyAlignment="1">
      <alignment horizontal="center" vertical="center"/>
    </xf>
    <xf numFmtId="0" fontId="1" fillId="0" borderId="59" xfId="0" applyFont="1" applyBorder="1" applyAlignment="1">
      <alignment horizontal="center" vertical="center"/>
    </xf>
    <xf numFmtId="0" fontId="1"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69" xfId="0" applyFont="1" applyBorder="1" applyAlignment="1">
      <alignment horizontal="center" vertical="center"/>
    </xf>
    <xf numFmtId="0" fontId="1" fillId="0" borderId="51" xfId="0" applyFont="1" applyBorder="1" applyAlignment="1">
      <alignment horizontal="center" vertical="center"/>
    </xf>
    <xf numFmtId="0" fontId="1" fillId="0" borderId="9" xfId="0" applyFont="1" applyBorder="1" applyAlignment="1">
      <alignment horizontal="center" vertical="center"/>
    </xf>
    <xf numFmtId="0" fontId="1" fillId="0" borderId="50" xfId="0" applyFont="1" applyBorder="1" applyAlignment="1">
      <alignment horizontal="center" vertical="center"/>
    </xf>
    <xf numFmtId="0" fontId="1" fillId="0" borderId="70" xfId="0" applyFont="1" applyBorder="1" applyAlignment="1">
      <alignment horizontal="center" vertical="center"/>
    </xf>
    <xf numFmtId="0" fontId="16" fillId="2" borderId="71" xfId="0" applyFont="1" applyFill="1" applyBorder="1" applyAlignment="1">
      <alignment horizontal="center"/>
    </xf>
    <xf numFmtId="0" fontId="16" fillId="2" borderId="31" xfId="0" applyFont="1" applyFill="1" applyBorder="1" applyAlignment="1">
      <alignment horizontal="center"/>
    </xf>
    <xf numFmtId="0" fontId="6" fillId="0" borderId="56" xfId="0" applyFont="1" applyBorder="1" applyAlignment="1">
      <alignment horizontal="left" indent="1"/>
    </xf>
    <xf numFmtId="0" fontId="6" fillId="0" borderId="23" xfId="0" applyFont="1" applyBorder="1" applyAlignment="1">
      <alignment horizontal="left" indent="1"/>
    </xf>
    <xf numFmtId="0" fontId="6" fillId="0" borderId="33" xfId="0" applyFont="1" applyBorder="1" applyAlignment="1">
      <alignment horizontal="left" indent="1"/>
    </xf>
    <xf numFmtId="0" fontId="6" fillId="0" borderId="3" xfId="0" applyFont="1" applyBorder="1" applyAlignment="1">
      <alignment horizontal="left" indent="1"/>
    </xf>
    <xf numFmtId="0" fontId="7" fillId="0" borderId="33" xfId="0" applyFont="1" applyBorder="1" applyAlignment="1">
      <alignment horizontal="left" indent="1"/>
    </xf>
    <xf numFmtId="0" fontId="7" fillId="0" borderId="3" xfId="0" applyFont="1" applyBorder="1" applyAlignment="1">
      <alignment horizontal="left" indent="1"/>
    </xf>
    <xf numFmtId="0" fontId="7" fillId="0" borderId="33" xfId="0" applyFont="1" applyBorder="1" applyAlignment="1">
      <alignment horizontal="left" wrapText="1" indent="1"/>
    </xf>
    <xf numFmtId="0" fontId="7" fillId="4" borderId="33" xfId="0" applyFont="1" applyFill="1" applyBorder="1" applyAlignment="1">
      <alignment horizontal="left" indent="1"/>
    </xf>
    <xf numFmtId="0" fontId="7" fillId="4" borderId="3" xfId="0" applyFont="1" applyFill="1" applyBorder="1" applyAlignment="1">
      <alignment horizontal="left" indent="1"/>
    </xf>
    <xf numFmtId="0" fontId="7" fillId="0" borderId="38" xfId="0" applyFont="1" applyFill="1" applyBorder="1" applyAlignment="1">
      <alignment horizontal="left"/>
    </xf>
    <xf numFmtId="0" fontId="7" fillId="0" borderId="6" xfId="0" applyFont="1" applyFill="1" applyBorder="1" applyAlignment="1">
      <alignment horizontal="left"/>
    </xf>
    <xf numFmtId="0" fontId="20" fillId="0" borderId="0" xfId="22" applyFont="1" applyAlignment="1">
      <alignment horizontal="center" vertical="top"/>
      <protection/>
    </xf>
    <xf numFmtId="164" fontId="23" fillId="0" borderId="0" xfId="15" applyNumberFormat="1" applyFont="1" applyAlignment="1">
      <alignment horizontal="center" vertical="top"/>
    </xf>
    <xf numFmtId="164" fontId="19" fillId="0" borderId="0" xfId="15" applyNumberFormat="1" applyFont="1" applyAlignment="1">
      <alignment horizontal="center" vertical="top"/>
    </xf>
    <xf numFmtId="0" fontId="28" fillId="0" borderId="0" xfId="22" applyFont="1" applyAlignment="1">
      <alignment horizontal="left" vertical="top" wrapText="1"/>
      <protection/>
    </xf>
    <xf numFmtId="0" fontId="25" fillId="0" borderId="0" xfId="22" applyFont="1" applyAlignment="1">
      <alignment horizontal="left" vertical="top" wrapText="1"/>
      <protection/>
    </xf>
    <xf numFmtId="0" fontId="25" fillId="0" borderId="0" xfId="22" applyFont="1" applyAlignment="1">
      <alignment horizontal="center" vertical="top"/>
      <protection/>
    </xf>
    <xf numFmtId="164" fontId="24" fillId="0" borderId="0" xfId="15" applyNumberFormat="1" applyFont="1" applyAlignment="1">
      <alignment horizontal="center" vertical="top" wrapText="1"/>
    </xf>
    <xf numFmtId="164" fontId="24" fillId="0" borderId="0" xfId="15" applyNumberFormat="1" applyFont="1" applyAlignment="1">
      <alignment horizontal="center" vertical="center" wrapText="1"/>
    </xf>
    <xf numFmtId="0" fontId="19" fillId="0" borderId="23" xfId="22" applyFont="1" applyBorder="1" applyAlignment="1">
      <alignment horizontal="center" vertical="center"/>
      <protection/>
    </xf>
    <xf numFmtId="0" fontId="19" fillId="0" borderId="3" xfId="22" applyFont="1" applyBorder="1" applyAlignment="1">
      <alignment horizontal="left"/>
      <protection/>
    </xf>
    <xf numFmtId="0" fontId="23" fillId="0" borderId="3" xfId="22" applyFont="1" applyBorder="1" applyAlignment="1">
      <alignment horizontal="left"/>
      <protection/>
    </xf>
    <xf numFmtId="0" fontId="23" fillId="0" borderId="40" xfId="22" applyFont="1" applyBorder="1" applyAlignment="1">
      <alignment horizontal="left"/>
      <protection/>
    </xf>
    <xf numFmtId="164" fontId="23" fillId="0" borderId="0" xfId="15" applyNumberFormat="1" applyFont="1" applyAlignment="1">
      <alignment horizontal="center" vertical="top" wrapText="1"/>
    </xf>
    <xf numFmtId="164" fontId="19" fillId="0" borderId="0" xfId="15" applyNumberFormat="1" applyFont="1" applyAlignment="1">
      <alignment horizontal="center" vertical="top" wrapText="1"/>
    </xf>
    <xf numFmtId="0" fontId="21" fillId="0" borderId="0" xfId="22" applyFont="1" applyAlignment="1">
      <alignment horizontal="left" vertical="top" wrapText="1"/>
      <protection/>
    </xf>
    <xf numFmtId="0" fontId="25" fillId="0" borderId="0" xfId="22" applyFont="1" applyAlignment="1">
      <alignment vertical="top" wrapText="1"/>
      <protection/>
    </xf>
    <xf numFmtId="0" fontId="28" fillId="0" borderId="0" xfId="22" applyFont="1" applyAlignment="1" quotePrefix="1">
      <alignment horizontal="center" vertical="top" wrapText="1"/>
      <protection/>
    </xf>
    <xf numFmtId="0" fontId="28" fillId="0" borderId="0" xfId="22" applyFont="1" applyAlignment="1" quotePrefix="1">
      <alignment horizontal="left" vertical="top" wrapText="1"/>
      <protection/>
    </xf>
    <xf numFmtId="0" fontId="28" fillId="0" borderId="0" xfId="22" applyFont="1" applyAlignment="1">
      <alignment horizontal="left" wrapText="1"/>
      <protection/>
    </xf>
    <xf numFmtId="0" fontId="28" fillId="0" borderId="0" xfId="22" applyFont="1" applyAlignment="1">
      <alignment horizontal="left"/>
      <protection/>
    </xf>
    <xf numFmtId="164" fontId="38" fillId="0" borderId="0" xfId="15" applyNumberFormat="1" applyFont="1" applyAlignment="1">
      <alignment horizontal="center" vertical="top"/>
    </xf>
    <xf numFmtId="0" fontId="25" fillId="0" borderId="0" xfId="22" applyFont="1" applyAlignment="1">
      <alignment horizontal="left"/>
      <protection/>
    </xf>
    <xf numFmtId="0" fontId="25" fillId="0" borderId="0" xfId="22" applyFont="1" applyAlignment="1">
      <alignment horizontal="center"/>
      <protection/>
    </xf>
    <xf numFmtId="43" fontId="21" fillId="0" borderId="0" xfId="15" applyFont="1" applyAlignment="1">
      <alignment horizontal="center"/>
    </xf>
    <xf numFmtId="0" fontId="39" fillId="0" borderId="31" xfId="22" applyFont="1" applyBorder="1" applyAlignment="1">
      <alignment horizontal="center" vertical="center"/>
      <protection/>
    </xf>
    <xf numFmtId="0" fontId="40" fillId="0" borderId="31" xfId="22" applyFont="1" applyBorder="1" applyAlignment="1">
      <alignment horizontal="center" vertical="center"/>
      <protection/>
    </xf>
    <xf numFmtId="164" fontId="31" fillId="0" borderId="0" xfId="22" applyNumberFormat="1" applyFont="1" applyAlignment="1">
      <alignment horizontal="center"/>
      <protection/>
    </xf>
    <xf numFmtId="0" fontId="31" fillId="0" borderId="0" xfId="22" applyFont="1" applyAlignment="1">
      <alignment horizontal="center"/>
      <protection/>
    </xf>
    <xf numFmtId="0" fontId="23" fillId="0" borderId="0" xfId="22" applyFont="1" applyAlignment="1">
      <alignment horizontal="center" vertical="top"/>
      <protection/>
    </xf>
    <xf numFmtId="0" fontId="30" fillId="0" borderId="0" xfId="22" applyFont="1" applyAlignment="1">
      <alignment horizontal="left" vertical="top"/>
      <protection/>
    </xf>
    <xf numFmtId="0" fontId="30" fillId="0" borderId="0" xfId="22" applyFont="1" applyAlignment="1">
      <alignment horizontal="left" vertical="center" wrapText="1"/>
      <protection/>
    </xf>
    <xf numFmtId="164" fontId="24" fillId="6" borderId="0" xfId="15" applyNumberFormat="1" applyFont="1" applyFill="1" applyAlignment="1">
      <alignment horizontal="center"/>
    </xf>
    <xf numFmtId="164" fontId="31" fillId="0" borderId="0" xfId="15" applyNumberFormat="1" applyFont="1" applyAlignment="1">
      <alignment horizontal="center"/>
    </xf>
    <xf numFmtId="164" fontId="24" fillId="0" borderId="0" xfId="15" applyNumberFormat="1" applyFont="1" applyAlignment="1">
      <alignment horizontal="center"/>
    </xf>
    <xf numFmtId="43" fontId="24" fillId="0" borderId="0" xfId="15" applyFont="1" applyAlignment="1">
      <alignment horizontal="center"/>
    </xf>
    <xf numFmtId="43" fontId="23" fillId="0" borderId="0" xfId="15" applyFont="1" applyAlignment="1">
      <alignment horizontal="center" vertical="top"/>
    </xf>
    <xf numFmtId="0" fontId="22" fillId="0" borderId="0" xfId="22" applyFont="1" applyAlignment="1">
      <alignment horizontal="center" vertical="top" wrapText="1"/>
      <protection/>
    </xf>
    <xf numFmtId="0" fontId="26" fillId="0" borderId="0" xfId="22" applyFont="1" applyAlignment="1">
      <alignment horizontal="center" vertical="top" wrapText="1"/>
      <protection/>
    </xf>
    <xf numFmtId="0" fontId="27" fillId="0" borderId="0" xfId="22" applyFont="1" applyAlignment="1">
      <alignment horizontal="center"/>
      <protection/>
    </xf>
    <xf numFmtId="0" fontId="28" fillId="0" borderId="0" xfId="22" applyFont="1" applyAlignment="1">
      <alignment horizontal="center"/>
      <protection/>
    </xf>
    <xf numFmtId="0" fontId="19" fillId="0" borderId="72" xfId="22" applyFont="1" applyBorder="1" applyAlignment="1">
      <alignment horizontal="center" vertical="center" wrapText="1"/>
      <protection/>
    </xf>
    <xf numFmtId="0" fontId="31" fillId="0" borderId="69" xfId="22" applyFont="1" applyBorder="1">
      <alignment/>
      <protection/>
    </xf>
    <xf numFmtId="41" fontId="23" fillId="0" borderId="0" xfId="15" applyNumberFormat="1" applyFont="1" applyAlignment="1">
      <alignment/>
    </xf>
    <xf numFmtId="41" fontId="0" fillId="0" borderId="0" xfId="0" applyNumberFormat="1" applyFont="1" applyAlignment="1">
      <alignment/>
    </xf>
    <xf numFmtId="41" fontId="24" fillId="0" borderId="0" xfId="22" applyNumberFormat="1" applyFont="1" applyAlignment="1">
      <alignment/>
      <protection/>
    </xf>
    <xf numFmtId="0" fontId="25" fillId="0" borderId="0" xfId="22" applyFont="1" applyAlignment="1">
      <alignment horizontal="center" vertical="top" wrapText="1"/>
      <protection/>
    </xf>
    <xf numFmtId="0" fontId="25" fillId="0" borderId="0" xfId="22" applyFont="1" applyAlignment="1">
      <alignment horizontal="left" wrapText="1"/>
      <protection/>
    </xf>
    <xf numFmtId="0" fontId="21" fillId="0" borderId="0" xfId="22" applyFont="1" applyAlignment="1">
      <alignment horizontal="left" vertical="top"/>
      <protection/>
    </xf>
    <xf numFmtId="0" fontId="25" fillId="0" borderId="0" xfId="22" applyFont="1" applyAlignment="1">
      <alignment horizontal="left" vertical="center" wrapText="1"/>
      <protection/>
    </xf>
    <xf numFmtId="0" fontId="25" fillId="0" borderId="0" xfId="22" applyFont="1" applyAlignment="1">
      <alignment horizontal="left" vertical="top"/>
      <protection/>
    </xf>
    <xf numFmtId="0" fontId="19" fillId="0" borderId="69" xfId="22" applyFont="1" applyBorder="1" applyAlignment="1">
      <alignment horizontal="center" vertical="center" wrapText="1"/>
      <protection/>
    </xf>
    <xf numFmtId="0" fontId="19" fillId="6" borderId="72" xfId="22" applyFont="1" applyFill="1" applyBorder="1" applyAlignment="1">
      <alignment horizontal="center" vertical="center" wrapText="1"/>
      <protection/>
    </xf>
    <xf numFmtId="0" fontId="19" fillId="6" borderId="69" xfId="22" applyFont="1" applyFill="1" applyBorder="1" applyAlignment="1">
      <alignment horizontal="center" vertical="center" wrapText="1"/>
      <protection/>
    </xf>
    <xf numFmtId="0" fontId="20" fillId="0" borderId="0" xfId="22" applyFont="1" applyAlignment="1">
      <alignment horizontal="left"/>
      <protection/>
    </xf>
    <xf numFmtId="164" fontId="32" fillId="0" borderId="0" xfId="15" applyNumberFormat="1" applyFont="1" applyAlignment="1">
      <alignment horizontal="center"/>
    </xf>
    <xf numFmtId="0" fontId="28" fillId="0" borderId="0" xfId="22" applyFont="1" applyAlignment="1">
      <alignment horizontal="left" vertical="center" wrapText="1"/>
      <protection/>
    </xf>
    <xf numFmtId="164" fontId="23" fillId="6" borderId="0" xfId="15" applyNumberFormat="1" applyFont="1" applyFill="1" applyAlignment="1">
      <alignment horizontal="center" vertical="top" wrapText="1"/>
    </xf>
    <xf numFmtId="0" fontId="28" fillId="0" borderId="0" xfId="22" applyFont="1" applyAlignment="1">
      <alignment horizontal="left" vertical="top"/>
      <protection/>
    </xf>
    <xf numFmtId="0" fontId="0" fillId="0" borderId="0" xfId="0" applyFont="1" applyAlignment="1">
      <alignment horizontal="center"/>
    </xf>
    <xf numFmtId="0" fontId="6" fillId="0" borderId="42" xfId="0" applyFont="1" applyBorder="1" applyAlignment="1">
      <alignment horizontal="center"/>
    </xf>
    <xf numFmtId="0" fontId="6" fillId="0" borderId="1" xfId="0" applyFont="1" applyBorder="1" applyAlignment="1">
      <alignment horizontal="center"/>
    </xf>
    <xf numFmtId="0" fontId="7" fillId="0" borderId="0" xfId="0" applyFont="1" applyAlignment="1">
      <alignment horizontal="left"/>
    </xf>
    <xf numFmtId="0" fontId="0" fillId="0" borderId="26" xfId="0" applyFont="1" applyBorder="1" applyAlignment="1">
      <alignment horizontal="center"/>
    </xf>
    <xf numFmtId="0" fontId="6" fillId="2" borderId="60" xfId="0" applyFont="1" applyFill="1" applyBorder="1" applyAlignment="1">
      <alignment horizontal="center" vertical="center"/>
    </xf>
    <xf numFmtId="0" fontId="6" fillId="2" borderId="2" xfId="0" applyFont="1" applyFill="1" applyBorder="1" applyAlignment="1">
      <alignment horizontal="center" vertical="center"/>
    </xf>
    <xf numFmtId="41" fontId="0" fillId="0" borderId="0" xfId="0" applyNumberFormat="1" applyFont="1" applyAlignment="1">
      <alignment horizontal="center" wrapText="1"/>
    </xf>
    <xf numFmtId="41" fontId="2" fillId="0" borderId="0" xfId="0" applyNumberFormat="1" applyFont="1" applyBorder="1" applyAlignment="1">
      <alignment horizontal="center"/>
    </xf>
    <xf numFmtId="41" fontId="2" fillId="0" borderId="29" xfId="0" applyNumberFormat="1" applyFont="1" applyBorder="1" applyAlignment="1">
      <alignment horizontal="center"/>
    </xf>
    <xf numFmtId="41" fontId="11" fillId="0" borderId="0" xfId="0" applyNumberFormat="1" applyFont="1" applyAlignment="1">
      <alignment horizontal="center"/>
    </xf>
    <xf numFmtId="0" fontId="6" fillId="0" borderId="73" xfId="0" applyFont="1" applyBorder="1" applyAlignment="1">
      <alignment horizontal="center"/>
    </xf>
    <xf numFmtId="0" fontId="6" fillId="0" borderId="10" xfId="0" applyFont="1" applyBorder="1" applyAlignment="1">
      <alignment horizontal="center"/>
    </xf>
    <xf numFmtId="0" fontId="6" fillId="2" borderId="52" xfId="0" applyFont="1" applyFill="1" applyBorder="1" applyAlignment="1">
      <alignment horizontal="center"/>
    </xf>
    <xf numFmtId="0" fontId="6" fillId="2" borderId="46" xfId="0" applyFont="1" applyFill="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8" fillId="0" borderId="52" xfId="0" applyFont="1" applyBorder="1" applyAlignment="1">
      <alignment horizontal="left" indent="4"/>
    </xf>
    <xf numFmtId="0" fontId="8" fillId="0" borderId="46" xfId="0" applyFont="1" applyBorder="1" applyAlignment="1">
      <alignment horizontal="left" indent="4"/>
    </xf>
    <xf numFmtId="41" fontId="0" fillId="0" borderId="0" xfId="0" applyNumberFormat="1" applyFont="1" applyAlignment="1">
      <alignment horizontal="center" wrapText="1"/>
    </xf>
    <xf numFmtId="0" fontId="7" fillId="0" borderId="38" xfId="0" applyFont="1" applyBorder="1" applyAlignment="1">
      <alignment horizontal="left" indent="3"/>
    </xf>
    <xf numFmtId="0" fontId="7" fillId="0" borderId="6" xfId="0" applyFont="1" applyBorder="1" applyAlignment="1">
      <alignment horizontal="left" indent="3"/>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5" fillId="0" borderId="80" xfId="0" applyFont="1" applyBorder="1" applyAlignment="1">
      <alignment horizontal="center"/>
    </xf>
    <xf numFmtId="0" fontId="5" fillId="0" borderId="81" xfId="0" applyFont="1" applyBorder="1" applyAlignment="1">
      <alignment horizontal="center"/>
    </xf>
    <xf numFmtId="0" fontId="2" fillId="0" borderId="38" xfId="0" applyFont="1" applyBorder="1" applyAlignment="1">
      <alignment horizontal="left" indent="1"/>
    </xf>
    <xf numFmtId="0" fontId="2" fillId="0" borderId="6" xfId="0" applyFont="1" applyBorder="1" applyAlignment="1">
      <alignment horizontal="left" indent="1"/>
    </xf>
    <xf numFmtId="0" fontId="0" fillId="0" borderId="26" xfId="0" applyFont="1" applyBorder="1" applyAlignment="1">
      <alignment horizontal="center"/>
    </xf>
    <xf numFmtId="0" fontId="5" fillId="0" borderId="74" xfId="0" applyFont="1" applyBorder="1" applyAlignment="1">
      <alignment horizontal="left"/>
    </xf>
    <xf numFmtId="0" fontId="5" fillId="0" borderId="75" xfId="0" applyFont="1" applyBorder="1" applyAlignment="1">
      <alignment horizontal="left"/>
    </xf>
    <xf numFmtId="0" fontId="6" fillId="0" borderId="82" xfId="0" applyFont="1" applyBorder="1" applyAlignment="1">
      <alignment horizontal="left"/>
    </xf>
    <xf numFmtId="0" fontId="6" fillId="0" borderId="83" xfId="0" applyFont="1" applyBorder="1" applyAlignment="1">
      <alignment horizontal="left"/>
    </xf>
    <xf numFmtId="0" fontId="2" fillId="0" borderId="82" xfId="0" applyFont="1" applyBorder="1" applyAlignment="1">
      <alignment horizontal="left" indent="1"/>
    </xf>
    <xf numFmtId="0" fontId="2" fillId="0" borderId="83" xfId="0" applyFont="1" applyBorder="1" applyAlignment="1">
      <alignment horizontal="left" indent="1"/>
    </xf>
    <xf numFmtId="164" fontId="23" fillId="6" borderId="0" xfId="15" applyNumberFormat="1" applyFont="1" applyFill="1" applyAlignment="1">
      <alignment horizontal="center" vertical="top"/>
    </xf>
    <xf numFmtId="164" fontId="19" fillId="6" borderId="0" xfId="15" applyNumberFormat="1" applyFont="1" applyFill="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hop nhat DIC nam 2008 tung" xfId="21"/>
    <cellStyle name="Normal_TMBCTC nam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9525</xdr:rowOff>
    </xdr:from>
    <xdr:to>
      <xdr:col>2</xdr:col>
      <xdr:colOff>133350</xdr:colOff>
      <xdr:row>2</xdr:row>
      <xdr:rowOff>104775</xdr:rowOff>
    </xdr:to>
    <xdr:pic>
      <xdr:nvPicPr>
        <xdr:cNvPr id="1" name="Picture 1"/>
        <xdr:cNvPicPr preferRelativeResize="1">
          <a:picLocks noChangeAspect="1"/>
        </xdr:cNvPicPr>
      </xdr:nvPicPr>
      <xdr:blipFill>
        <a:blip r:embed="rId1"/>
        <a:stretch>
          <a:fillRect/>
        </a:stretch>
      </xdr:blipFill>
      <xdr:spPr>
        <a:xfrm>
          <a:off x="952500" y="323850"/>
          <a:ext cx="7524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190500</xdr:rowOff>
    </xdr:from>
    <xdr:to>
      <xdr:col>2</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0</xdr:row>
      <xdr:rowOff>209550</xdr:rowOff>
    </xdr:from>
    <xdr:to>
      <xdr:col>1</xdr:col>
      <xdr:colOff>1304925</xdr:colOff>
      <xdr:row>2</xdr:row>
      <xdr:rowOff>238125</xdr:rowOff>
    </xdr:to>
    <xdr:pic>
      <xdr:nvPicPr>
        <xdr:cNvPr id="1" name="Picture 1"/>
        <xdr:cNvPicPr preferRelativeResize="1">
          <a:picLocks noChangeAspect="1"/>
        </xdr:cNvPicPr>
      </xdr:nvPicPr>
      <xdr:blipFill>
        <a:blip r:embed="rId1"/>
        <a:stretch>
          <a:fillRect/>
        </a:stretch>
      </xdr:blipFill>
      <xdr:spPr>
        <a:xfrm>
          <a:off x="647700" y="209550"/>
          <a:ext cx="752475" cy="466725"/>
        </a:xfrm>
        <a:prstGeom prst="rect">
          <a:avLst/>
        </a:prstGeom>
        <a:noFill/>
        <a:ln w="9525" cmpd="sng">
          <a:noFill/>
        </a:ln>
      </xdr:spPr>
    </xdr:pic>
    <xdr:clientData/>
  </xdr:twoCellAnchor>
  <xdr:twoCellAnchor>
    <xdr:from>
      <xdr:col>1</xdr:col>
      <xdr:colOff>552450</xdr:colOff>
      <xdr:row>0</xdr:row>
      <xdr:rowOff>209550</xdr:rowOff>
    </xdr:from>
    <xdr:to>
      <xdr:col>1</xdr:col>
      <xdr:colOff>1304925</xdr:colOff>
      <xdr:row>2</xdr:row>
      <xdr:rowOff>238125</xdr:rowOff>
    </xdr:to>
    <xdr:pic>
      <xdr:nvPicPr>
        <xdr:cNvPr id="2" name="Picture 2"/>
        <xdr:cNvPicPr preferRelativeResize="1">
          <a:picLocks noChangeAspect="1"/>
        </xdr:cNvPicPr>
      </xdr:nvPicPr>
      <xdr:blipFill>
        <a:blip r:embed="rId1"/>
        <a:stretch>
          <a:fillRect/>
        </a:stretch>
      </xdr:blipFill>
      <xdr:spPr>
        <a:xfrm>
          <a:off x="647700" y="209550"/>
          <a:ext cx="752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0</xdr:rowOff>
    </xdr:from>
    <xdr:to>
      <xdr:col>0</xdr:col>
      <xdr:colOff>1743075</xdr:colOff>
      <xdr:row>3</xdr:row>
      <xdr:rowOff>9525</xdr:rowOff>
    </xdr:to>
    <xdr:pic>
      <xdr:nvPicPr>
        <xdr:cNvPr id="1" name="Picture 1"/>
        <xdr:cNvPicPr preferRelativeResize="1">
          <a:picLocks noChangeAspect="1"/>
        </xdr:cNvPicPr>
      </xdr:nvPicPr>
      <xdr:blipFill>
        <a:blip r:embed="rId1"/>
        <a:stretch>
          <a:fillRect/>
        </a:stretch>
      </xdr:blipFill>
      <xdr:spPr>
        <a:xfrm>
          <a:off x="990600" y="209550"/>
          <a:ext cx="7524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BCTC%20hop%20nhat\BCTC%20hop%20nhat%20DIC%20nam%202008-TMBC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 TM"/>
      <sheetName val="DN TM"/>
      <sheetName val="HV TM"/>
      <sheetName val="MP T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8"/>
  <sheetViews>
    <sheetView showGridLines="0" workbookViewId="0" topLeftCell="D103">
      <selection activeCell="F8" sqref="F8:F9"/>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75390625" style="40" customWidth="1"/>
    <col min="8" max="16384" width="9.125" style="33" customWidth="1"/>
  </cols>
  <sheetData>
    <row r="1" spans="2:7" ht="24.75" customHeight="1">
      <c r="B1" s="372" t="s">
        <v>7</v>
      </c>
      <c r="C1" s="372"/>
      <c r="F1" s="375" t="s">
        <v>157</v>
      </c>
      <c r="G1" s="376"/>
    </row>
    <row r="2" spans="2:7" ht="29.25" customHeight="1">
      <c r="B2" s="79"/>
      <c r="C2" s="21"/>
      <c r="D2" s="21"/>
      <c r="E2" s="21"/>
      <c r="F2" s="373" t="s">
        <v>155</v>
      </c>
      <c r="G2" s="374"/>
    </row>
    <row r="3" spans="2:7" ht="23.25">
      <c r="B3" s="363" t="s">
        <v>0</v>
      </c>
      <c r="C3" s="363"/>
      <c r="D3" s="363"/>
      <c r="E3" s="363"/>
      <c r="F3" s="363"/>
      <c r="G3" s="363"/>
    </row>
    <row r="4" spans="2:7" ht="18">
      <c r="B4" s="377" t="s">
        <v>649</v>
      </c>
      <c r="C4" s="377"/>
      <c r="D4" s="377"/>
      <c r="E4" s="377"/>
      <c r="F4" s="377"/>
      <c r="G4" s="377"/>
    </row>
    <row r="5" ht="20.25" customHeight="1" thickBot="1">
      <c r="G5" s="42" t="s">
        <v>54</v>
      </c>
    </row>
    <row r="6" spans="2:7" ht="36" thickBot="1" thickTop="1">
      <c r="B6" s="323" t="s">
        <v>27</v>
      </c>
      <c r="C6" s="324"/>
      <c r="D6" s="31" t="s">
        <v>28</v>
      </c>
      <c r="E6" s="29" t="s">
        <v>64</v>
      </c>
      <c r="F6" s="80" t="s">
        <v>160</v>
      </c>
      <c r="G6" s="43" t="s">
        <v>47</v>
      </c>
    </row>
    <row r="7" spans="2:7" ht="14.25" customHeight="1" thickBot="1" thickTop="1">
      <c r="B7" s="364">
        <v>1</v>
      </c>
      <c r="C7" s="365"/>
      <c r="D7" s="95">
        <v>2</v>
      </c>
      <c r="E7" s="95">
        <v>3</v>
      </c>
      <c r="F7" s="95">
        <v>4</v>
      </c>
      <c r="G7" s="96">
        <v>5</v>
      </c>
    </row>
    <row r="8" spans="2:7" ht="17.25">
      <c r="B8" s="366" t="s">
        <v>108</v>
      </c>
      <c r="C8" s="367"/>
      <c r="D8" s="354">
        <v>100</v>
      </c>
      <c r="E8" s="24"/>
      <c r="F8" s="352">
        <v>167417668041</v>
      </c>
      <c r="G8" s="351">
        <v>140775651243</v>
      </c>
    </row>
    <row r="9" spans="2:7" ht="17.25">
      <c r="B9" s="334" t="s">
        <v>61</v>
      </c>
      <c r="C9" s="335"/>
      <c r="D9" s="350"/>
      <c r="E9" s="25"/>
      <c r="F9" s="353"/>
      <c r="G9" s="348"/>
    </row>
    <row r="10" spans="2:7" ht="17.25">
      <c r="B10" s="336" t="s">
        <v>109</v>
      </c>
      <c r="C10" s="337"/>
      <c r="D10" s="10">
        <v>110</v>
      </c>
      <c r="E10" s="10"/>
      <c r="F10" s="45">
        <v>18622454922</v>
      </c>
      <c r="G10" s="46">
        <v>23717940146</v>
      </c>
    </row>
    <row r="11" spans="2:7" ht="17.25" customHeight="1">
      <c r="B11" s="340" t="s">
        <v>62</v>
      </c>
      <c r="C11" s="341"/>
      <c r="D11" s="11">
        <v>111</v>
      </c>
      <c r="E11" s="11" t="s">
        <v>110</v>
      </c>
      <c r="F11" s="35">
        <v>18622454922</v>
      </c>
      <c r="G11" s="36">
        <v>23717940146</v>
      </c>
    </row>
    <row r="12" spans="2:7" ht="16.5" customHeight="1">
      <c r="B12" s="340" t="s">
        <v>63</v>
      </c>
      <c r="C12" s="341"/>
      <c r="D12" s="11">
        <v>112</v>
      </c>
      <c r="E12" s="11"/>
      <c r="F12" s="35">
        <v>0</v>
      </c>
      <c r="G12" s="36">
        <v>0</v>
      </c>
    </row>
    <row r="13" spans="2:7" ht="17.25">
      <c r="B13" s="336" t="s">
        <v>32</v>
      </c>
      <c r="C13" s="337"/>
      <c r="D13" s="10">
        <v>120</v>
      </c>
      <c r="E13" s="11" t="s">
        <v>111</v>
      </c>
      <c r="F13" s="45">
        <v>299188000</v>
      </c>
      <c r="G13" s="46">
        <v>6400000</v>
      </c>
    </row>
    <row r="14" spans="2:7" ht="16.5" customHeight="1">
      <c r="B14" s="340" t="s">
        <v>65</v>
      </c>
      <c r="C14" s="341"/>
      <c r="D14" s="11">
        <v>121</v>
      </c>
      <c r="E14" s="11"/>
      <c r="F14" s="35">
        <v>299188000</v>
      </c>
      <c r="G14" s="36">
        <v>6400000</v>
      </c>
    </row>
    <row r="15" spans="2:7" ht="17.25" customHeight="1">
      <c r="B15" s="340" t="s">
        <v>66</v>
      </c>
      <c r="C15" s="341"/>
      <c r="D15" s="11">
        <v>129</v>
      </c>
      <c r="E15" s="11"/>
      <c r="F15" s="35">
        <v>0</v>
      </c>
      <c r="G15" s="36">
        <v>0</v>
      </c>
    </row>
    <row r="16" spans="2:7" ht="17.25">
      <c r="B16" s="336" t="s">
        <v>113</v>
      </c>
      <c r="C16" s="337"/>
      <c r="D16" s="10">
        <v>130</v>
      </c>
      <c r="E16" s="10"/>
      <c r="F16" s="45">
        <v>105992617868</v>
      </c>
      <c r="G16" s="46">
        <v>105155586549</v>
      </c>
    </row>
    <row r="17" spans="2:7" ht="16.5" customHeight="1">
      <c r="B17" s="340" t="s">
        <v>33</v>
      </c>
      <c r="C17" s="341"/>
      <c r="D17" s="11">
        <v>131</v>
      </c>
      <c r="E17" s="11"/>
      <c r="F17" s="35">
        <v>37972657180</v>
      </c>
      <c r="G17" s="36">
        <v>71331435521</v>
      </c>
    </row>
    <row r="18" spans="2:7" ht="16.5" customHeight="1">
      <c r="B18" s="340" t="s">
        <v>35</v>
      </c>
      <c r="C18" s="341"/>
      <c r="D18" s="11">
        <v>132</v>
      </c>
      <c r="E18" s="11"/>
      <c r="F18" s="35">
        <v>52207548079</v>
      </c>
      <c r="G18" s="36">
        <v>24247769901</v>
      </c>
    </row>
    <row r="19" spans="2:7" ht="17.25" customHeight="1">
      <c r="B19" s="340" t="s">
        <v>112</v>
      </c>
      <c r="C19" s="341"/>
      <c r="D19" s="11">
        <v>133</v>
      </c>
      <c r="E19" s="11"/>
      <c r="F19" s="35">
        <v>0</v>
      </c>
      <c r="G19" s="36">
        <v>6313354177</v>
      </c>
    </row>
    <row r="20" spans="2:7" ht="16.5" customHeight="1">
      <c r="B20" s="340" t="s">
        <v>67</v>
      </c>
      <c r="C20" s="341"/>
      <c r="D20" s="11">
        <v>134</v>
      </c>
      <c r="E20" s="11"/>
      <c r="F20" s="35">
        <v>0</v>
      </c>
      <c r="G20" s="36">
        <v>0</v>
      </c>
    </row>
    <row r="21" spans="2:7" ht="17.25" customHeight="1">
      <c r="B21" s="340" t="s">
        <v>68</v>
      </c>
      <c r="C21" s="341"/>
      <c r="D21" s="11">
        <v>135</v>
      </c>
      <c r="E21" s="11" t="s">
        <v>114</v>
      </c>
      <c r="F21" s="35">
        <v>15812412609</v>
      </c>
      <c r="G21" s="36">
        <v>3263026950</v>
      </c>
    </row>
    <row r="22" spans="2:7" ht="16.5" customHeight="1">
      <c r="B22" s="340" t="s">
        <v>69</v>
      </c>
      <c r="C22" s="341"/>
      <c r="D22" s="11">
        <v>139</v>
      </c>
      <c r="E22" s="11"/>
      <c r="F22" s="35">
        <v>0</v>
      </c>
      <c r="G22" s="36">
        <v>0</v>
      </c>
    </row>
    <row r="23" spans="2:7" ht="17.25">
      <c r="B23" s="336" t="s">
        <v>36</v>
      </c>
      <c r="C23" s="337"/>
      <c r="D23" s="10">
        <v>140</v>
      </c>
      <c r="E23" s="10"/>
      <c r="F23" s="45">
        <v>17405053749</v>
      </c>
      <c r="G23" s="46">
        <v>4065000472</v>
      </c>
    </row>
    <row r="24" spans="2:7" ht="16.5">
      <c r="B24" s="340" t="s">
        <v>70</v>
      </c>
      <c r="C24" s="341"/>
      <c r="D24" s="11">
        <v>141</v>
      </c>
      <c r="E24" s="11" t="s">
        <v>115</v>
      </c>
      <c r="F24" s="35">
        <v>17405053749</v>
      </c>
      <c r="G24" s="36">
        <v>4065000472</v>
      </c>
    </row>
    <row r="25" spans="2:7" ht="16.5">
      <c r="B25" s="340" t="s">
        <v>71</v>
      </c>
      <c r="C25" s="341"/>
      <c r="D25" s="11">
        <v>149</v>
      </c>
      <c r="E25" s="11"/>
      <c r="F25" s="35">
        <v>0</v>
      </c>
      <c r="G25" s="36">
        <v>0</v>
      </c>
    </row>
    <row r="26" spans="2:7" ht="17.25">
      <c r="B26" s="336" t="s">
        <v>72</v>
      </c>
      <c r="C26" s="337"/>
      <c r="D26" s="10">
        <v>150</v>
      </c>
      <c r="E26" s="10"/>
      <c r="F26" s="45">
        <v>25098353502</v>
      </c>
      <c r="G26" s="46">
        <v>7830724076</v>
      </c>
    </row>
    <row r="27" spans="2:7" ht="16.5">
      <c r="B27" s="340" t="s">
        <v>73</v>
      </c>
      <c r="C27" s="341"/>
      <c r="D27" s="11">
        <v>151</v>
      </c>
      <c r="E27" s="11"/>
      <c r="F27" s="35">
        <v>12242705615</v>
      </c>
      <c r="G27" s="36">
        <v>841485721</v>
      </c>
    </row>
    <row r="28" spans="2:7" ht="16.5">
      <c r="B28" s="340" t="s">
        <v>116</v>
      </c>
      <c r="C28" s="341"/>
      <c r="D28" s="11">
        <v>152</v>
      </c>
      <c r="E28" s="11"/>
      <c r="F28" s="35">
        <v>6436779269</v>
      </c>
      <c r="G28" s="36">
        <v>2789616300</v>
      </c>
    </row>
    <row r="29" spans="2:7" ht="16.5">
      <c r="B29" s="340" t="s">
        <v>8</v>
      </c>
      <c r="C29" s="341"/>
      <c r="D29" s="11">
        <v>158</v>
      </c>
      <c r="E29" s="11"/>
      <c r="F29" s="35">
        <v>6418868618</v>
      </c>
      <c r="G29" s="36">
        <v>4199622055</v>
      </c>
    </row>
    <row r="30" spans="2:7" ht="17.25" thickBot="1">
      <c r="B30" s="345"/>
      <c r="C30" s="346"/>
      <c r="D30" s="13"/>
      <c r="E30" s="13"/>
      <c r="F30" s="47">
        <v>0</v>
      </c>
      <c r="G30" s="48">
        <v>0</v>
      </c>
    </row>
    <row r="31" spans="2:7" ht="18" thickBot="1" thickTop="1">
      <c r="B31" s="14"/>
      <c r="C31" s="14"/>
      <c r="D31" s="15"/>
      <c r="E31" s="15"/>
      <c r="F31" s="49"/>
      <c r="G31" s="49"/>
    </row>
    <row r="32" spans="2:7" ht="18" thickTop="1">
      <c r="B32" s="368" t="s">
        <v>74</v>
      </c>
      <c r="C32" s="369"/>
      <c r="D32" s="349">
        <v>200</v>
      </c>
      <c r="E32" s="26"/>
      <c r="F32" s="355">
        <v>133662489067</v>
      </c>
      <c r="G32" s="347">
        <v>113245892662</v>
      </c>
    </row>
    <row r="33" spans="2:7" ht="17.25">
      <c r="B33" s="325" t="s">
        <v>75</v>
      </c>
      <c r="C33" s="326"/>
      <c r="D33" s="332"/>
      <c r="E33" s="69"/>
      <c r="F33" s="358"/>
      <c r="G33" s="357"/>
    </row>
    <row r="34" spans="2:7" ht="17.25">
      <c r="B34" s="370" t="s">
        <v>76</v>
      </c>
      <c r="C34" s="371"/>
      <c r="D34" s="73">
        <v>210</v>
      </c>
      <c r="E34" s="73"/>
      <c r="F34" s="74">
        <v>0</v>
      </c>
      <c r="G34" s="83">
        <v>0</v>
      </c>
    </row>
    <row r="35" spans="2:7" ht="17.25">
      <c r="B35" s="340" t="s">
        <v>77</v>
      </c>
      <c r="C35" s="341"/>
      <c r="D35" s="37">
        <v>211</v>
      </c>
      <c r="E35" s="82"/>
      <c r="F35" s="35">
        <v>0</v>
      </c>
      <c r="G35" s="36">
        <v>0</v>
      </c>
    </row>
    <row r="36" spans="2:7" ht="17.25">
      <c r="B36" s="340" t="s">
        <v>117</v>
      </c>
      <c r="C36" s="341"/>
      <c r="D36" s="37">
        <v>212</v>
      </c>
      <c r="E36" s="82"/>
      <c r="F36" s="35">
        <v>0</v>
      </c>
      <c r="G36" s="36">
        <v>0</v>
      </c>
    </row>
    <row r="37" spans="2:7" ht="16.5">
      <c r="B37" s="340" t="s">
        <v>120</v>
      </c>
      <c r="C37" s="341"/>
      <c r="D37" s="37">
        <v>213</v>
      </c>
      <c r="E37" s="37" t="s">
        <v>121</v>
      </c>
      <c r="F37" s="35">
        <v>0</v>
      </c>
      <c r="G37" s="36">
        <v>0</v>
      </c>
    </row>
    <row r="38" spans="2:7" ht="16.5">
      <c r="B38" s="340" t="s">
        <v>118</v>
      </c>
      <c r="C38" s="341"/>
      <c r="D38" s="37">
        <v>218</v>
      </c>
      <c r="E38" s="37" t="s">
        <v>122</v>
      </c>
      <c r="F38" s="35">
        <v>0</v>
      </c>
      <c r="G38" s="36">
        <v>0</v>
      </c>
    </row>
    <row r="39" spans="2:7" ht="17.25">
      <c r="B39" s="340" t="s">
        <v>119</v>
      </c>
      <c r="C39" s="341"/>
      <c r="D39" s="37">
        <v>219</v>
      </c>
      <c r="E39" s="82"/>
      <c r="F39" s="35">
        <v>0</v>
      </c>
      <c r="G39" s="36">
        <v>0</v>
      </c>
    </row>
    <row r="40" spans="2:7" ht="17.25">
      <c r="B40" s="336" t="s">
        <v>78</v>
      </c>
      <c r="C40" s="337"/>
      <c r="D40" s="10">
        <v>220</v>
      </c>
      <c r="E40" s="10"/>
      <c r="F40" s="38">
        <v>69148723800</v>
      </c>
      <c r="G40" s="39">
        <v>66776243752</v>
      </c>
    </row>
    <row r="41" spans="2:7" ht="16.5">
      <c r="B41" s="340" t="s">
        <v>38</v>
      </c>
      <c r="C41" s="341"/>
      <c r="D41" s="11">
        <v>221</v>
      </c>
      <c r="E41" s="11" t="s">
        <v>123</v>
      </c>
      <c r="F41" s="50">
        <v>68800234619</v>
      </c>
      <c r="G41" s="51">
        <v>65327653499</v>
      </c>
    </row>
    <row r="42" spans="2:7" ht="16.5">
      <c r="B42" s="338" t="s">
        <v>39</v>
      </c>
      <c r="C42" s="339"/>
      <c r="D42" s="11">
        <v>222</v>
      </c>
      <c r="E42" s="11"/>
      <c r="F42" s="35">
        <v>78371849222</v>
      </c>
      <c r="G42" s="36">
        <v>73108225313</v>
      </c>
    </row>
    <row r="43" spans="2:7" ht="16.5">
      <c r="B43" s="338" t="s">
        <v>40</v>
      </c>
      <c r="C43" s="339"/>
      <c r="D43" s="11">
        <v>223</v>
      </c>
      <c r="E43" s="11"/>
      <c r="F43" s="35">
        <v>-9571614603</v>
      </c>
      <c r="G43" s="36">
        <v>-7780571814</v>
      </c>
    </row>
    <row r="44" spans="2:7" ht="16.5">
      <c r="B44" s="340" t="s">
        <v>41</v>
      </c>
      <c r="C44" s="341"/>
      <c r="D44" s="11">
        <v>224</v>
      </c>
      <c r="E44" s="11" t="s">
        <v>124</v>
      </c>
      <c r="F44" s="50">
        <v>0</v>
      </c>
      <c r="G44" s="51">
        <v>0</v>
      </c>
    </row>
    <row r="45" spans="2:7" ht="16.5">
      <c r="B45" s="338" t="s">
        <v>39</v>
      </c>
      <c r="C45" s="339"/>
      <c r="D45" s="11">
        <v>225</v>
      </c>
      <c r="E45" s="11"/>
      <c r="F45" s="35">
        <v>0</v>
      </c>
      <c r="G45" s="36">
        <v>0</v>
      </c>
    </row>
    <row r="46" spans="2:7" ht="16.5">
      <c r="B46" s="338" t="s">
        <v>40</v>
      </c>
      <c r="C46" s="339"/>
      <c r="D46" s="11">
        <v>226</v>
      </c>
      <c r="E46" s="11"/>
      <c r="F46" s="35">
        <v>0</v>
      </c>
      <c r="G46" s="36">
        <v>0</v>
      </c>
    </row>
    <row r="47" spans="2:7" ht="16.5">
      <c r="B47" s="340" t="s">
        <v>42</v>
      </c>
      <c r="C47" s="341"/>
      <c r="D47" s="11">
        <v>227</v>
      </c>
      <c r="E47" s="11" t="s">
        <v>125</v>
      </c>
      <c r="F47" s="50">
        <v>0</v>
      </c>
      <c r="G47" s="51">
        <v>0</v>
      </c>
    </row>
    <row r="48" spans="2:7" ht="16.5">
      <c r="B48" s="338" t="s">
        <v>39</v>
      </c>
      <c r="C48" s="339"/>
      <c r="D48" s="11">
        <v>228</v>
      </c>
      <c r="E48" s="11"/>
      <c r="F48" s="35">
        <v>0</v>
      </c>
      <c r="G48" s="36">
        <v>0</v>
      </c>
    </row>
    <row r="49" spans="2:7" ht="16.5">
      <c r="B49" s="338" t="s">
        <v>40</v>
      </c>
      <c r="C49" s="339"/>
      <c r="D49" s="11">
        <v>229</v>
      </c>
      <c r="E49" s="11"/>
      <c r="F49" s="35">
        <v>0</v>
      </c>
      <c r="G49" s="36">
        <v>0</v>
      </c>
    </row>
    <row r="50" spans="2:7" ht="16.5">
      <c r="B50" s="340" t="s">
        <v>79</v>
      </c>
      <c r="C50" s="341"/>
      <c r="D50" s="11">
        <v>230</v>
      </c>
      <c r="E50" s="11" t="s">
        <v>126</v>
      </c>
      <c r="F50" s="35">
        <v>348489181</v>
      </c>
      <c r="G50" s="36">
        <v>1448590253</v>
      </c>
    </row>
    <row r="51" spans="2:7" ht="17.25">
      <c r="B51" s="336" t="s">
        <v>80</v>
      </c>
      <c r="C51" s="337"/>
      <c r="D51" s="10">
        <v>240</v>
      </c>
      <c r="E51" s="11" t="s">
        <v>127</v>
      </c>
      <c r="F51" s="50">
        <v>0</v>
      </c>
      <c r="G51" s="51">
        <v>0</v>
      </c>
    </row>
    <row r="52" spans="2:7" ht="16.5">
      <c r="B52" s="338" t="s">
        <v>39</v>
      </c>
      <c r="C52" s="339"/>
      <c r="D52" s="11">
        <v>241</v>
      </c>
      <c r="E52" s="11"/>
      <c r="F52" s="35">
        <v>0</v>
      </c>
      <c r="G52" s="36">
        <v>0</v>
      </c>
    </row>
    <row r="53" spans="2:7" ht="17.25">
      <c r="B53" s="338" t="s">
        <v>40</v>
      </c>
      <c r="C53" s="339"/>
      <c r="D53" s="11">
        <v>242</v>
      </c>
      <c r="E53" s="10"/>
      <c r="F53" s="35">
        <v>0</v>
      </c>
      <c r="G53" s="36">
        <v>0</v>
      </c>
    </row>
    <row r="54" spans="2:7" ht="17.25">
      <c r="B54" s="336" t="s">
        <v>81</v>
      </c>
      <c r="C54" s="337"/>
      <c r="D54" s="10">
        <v>250</v>
      </c>
      <c r="E54" s="10"/>
      <c r="F54" s="45">
        <v>56802700000</v>
      </c>
      <c r="G54" s="46">
        <v>45302700000</v>
      </c>
    </row>
    <row r="55" spans="2:7" ht="16.5">
      <c r="B55" s="340" t="s">
        <v>82</v>
      </c>
      <c r="C55" s="341"/>
      <c r="D55" s="11">
        <v>251</v>
      </c>
      <c r="E55" s="11"/>
      <c r="F55" s="35">
        <v>0</v>
      </c>
      <c r="G55" s="36">
        <v>0</v>
      </c>
    </row>
    <row r="56" spans="2:7" ht="16.5">
      <c r="B56" s="340" t="s">
        <v>83</v>
      </c>
      <c r="C56" s="341"/>
      <c r="D56" s="11">
        <v>252</v>
      </c>
      <c r="E56" s="11"/>
      <c r="F56" s="35">
        <v>56500000000</v>
      </c>
      <c r="G56" s="36">
        <v>45000000000</v>
      </c>
    </row>
    <row r="57" spans="2:7" ht="16.5">
      <c r="B57" s="340" t="s">
        <v>43</v>
      </c>
      <c r="C57" s="341"/>
      <c r="D57" s="11">
        <v>258</v>
      </c>
      <c r="E57" s="11" t="s">
        <v>128</v>
      </c>
      <c r="F57" s="35">
        <v>302700000</v>
      </c>
      <c r="G57" s="36">
        <v>302700000</v>
      </c>
    </row>
    <row r="58" spans="2:7" ht="16.5">
      <c r="B58" s="340" t="s">
        <v>84</v>
      </c>
      <c r="C58" s="341"/>
      <c r="D58" s="11">
        <v>259</v>
      </c>
      <c r="E58" s="11"/>
      <c r="F58" s="35">
        <v>0</v>
      </c>
      <c r="G58" s="36">
        <v>0</v>
      </c>
    </row>
    <row r="59" spans="2:7" ht="17.25">
      <c r="B59" s="336" t="s">
        <v>85</v>
      </c>
      <c r="C59" s="337"/>
      <c r="D59" s="10">
        <v>260</v>
      </c>
      <c r="E59" s="10"/>
      <c r="F59" s="45">
        <v>7711065267</v>
      </c>
      <c r="G59" s="46">
        <v>1166948910</v>
      </c>
    </row>
    <row r="60" spans="2:7" ht="16.5">
      <c r="B60" s="340" t="s">
        <v>86</v>
      </c>
      <c r="C60" s="341"/>
      <c r="D60" s="11">
        <v>261</v>
      </c>
      <c r="E60" s="11" t="s">
        <v>129</v>
      </c>
      <c r="F60" s="35">
        <v>7699065267</v>
      </c>
      <c r="G60" s="36">
        <v>1154948910</v>
      </c>
    </row>
    <row r="61" spans="2:7" ht="16.5">
      <c r="B61" s="340" t="s">
        <v>87</v>
      </c>
      <c r="C61" s="341"/>
      <c r="D61" s="11">
        <v>262</v>
      </c>
      <c r="E61" s="11" t="s">
        <v>130</v>
      </c>
      <c r="F61" s="35">
        <v>0</v>
      </c>
      <c r="G61" s="36">
        <v>0</v>
      </c>
    </row>
    <row r="62" spans="2:7" ht="18" thickBot="1">
      <c r="B62" s="345" t="s">
        <v>88</v>
      </c>
      <c r="C62" s="346"/>
      <c r="D62" s="13">
        <v>268</v>
      </c>
      <c r="E62" s="75"/>
      <c r="F62" s="35">
        <v>12000000</v>
      </c>
      <c r="G62" s="36">
        <v>12000000</v>
      </c>
    </row>
    <row r="63" spans="2:7" ht="18.75" thickBot="1" thickTop="1">
      <c r="B63" s="306" t="s">
        <v>44</v>
      </c>
      <c r="C63" s="307"/>
      <c r="D63" s="6">
        <v>270</v>
      </c>
      <c r="E63" s="6"/>
      <c r="F63" s="52">
        <v>301080157108</v>
      </c>
      <c r="G63" s="53">
        <v>254021543905</v>
      </c>
    </row>
    <row r="64" ht="15.75" thickBot="1" thickTop="1"/>
    <row r="65" spans="2:7" ht="36" thickBot="1" thickTop="1">
      <c r="B65" s="323" t="s">
        <v>29</v>
      </c>
      <c r="C65" s="324"/>
      <c r="D65" s="31" t="s">
        <v>28</v>
      </c>
      <c r="E65" s="175" t="s">
        <v>64</v>
      </c>
      <c r="F65" s="80" t="s">
        <v>160</v>
      </c>
      <c r="G65" s="43" t="s">
        <v>47</v>
      </c>
    </row>
    <row r="66" spans="2:7" ht="18.75" thickBot="1" thickTop="1">
      <c r="B66" s="361">
        <v>1</v>
      </c>
      <c r="C66" s="362"/>
      <c r="D66" s="20">
        <v>2</v>
      </c>
      <c r="E66" s="20"/>
      <c r="F66" s="57">
        <v>3</v>
      </c>
      <c r="G66" s="58">
        <v>4</v>
      </c>
    </row>
    <row r="67" spans="2:7" ht="18" thickTop="1">
      <c r="B67" s="327" t="s">
        <v>30</v>
      </c>
      <c r="C67" s="328"/>
      <c r="D67" s="349">
        <v>300</v>
      </c>
      <c r="E67" s="26"/>
      <c r="F67" s="355">
        <v>208520647305</v>
      </c>
      <c r="G67" s="347">
        <v>165790195543</v>
      </c>
    </row>
    <row r="68" spans="2:7" ht="17.25">
      <c r="B68" s="334" t="s">
        <v>91</v>
      </c>
      <c r="C68" s="335"/>
      <c r="D68" s="350"/>
      <c r="E68" s="25"/>
      <c r="F68" s="356"/>
      <c r="G68" s="348"/>
    </row>
    <row r="69" spans="2:7" ht="17.25">
      <c r="B69" s="336" t="s">
        <v>31</v>
      </c>
      <c r="C69" s="337"/>
      <c r="D69" s="10">
        <v>310</v>
      </c>
      <c r="E69" s="10"/>
      <c r="F69" s="45">
        <v>184056575361</v>
      </c>
      <c r="G69" s="46">
        <v>140174384399</v>
      </c>
    </row>
    <row r="70" spans="2:7" ht="16.5">
      <c r="B70" s="340" t="s">
        <v>92</v>
      </c>
      <c r="C70" s="341"/>
      <c r="D70" s="11">
        <v>311</v>
      </c>
      <c r="E70" s="11" t="s">
        <v>132</v>
      </c>
      <c r="F70" s="35">
        <v>109995569571</v>
      </c>
      <c r="G70" s="36">
        <v>109526083059</v>
      </c>
    </row>
    <row r="71" spans="2:7" ht="16.5">
      <c r="B71" s="340" t="s">
        <v>93</v>
      </c>
      <c r="C71" s="341"/>
      <c r="D71" s="11">
        <v>312</v>
      </c>
      <c r="E71" s="11"/>
      <c r="F71" s="35">
        <v>18052318211</v>
      </c>
      <c r="G71" s="36">
        <v>15895995271</v>
      </c>
    </row>
    <row r="72" spans="2:7" ht="16.5">
      <c r="B72" s="340" t="s">
        <v>94</v>
      </c>
      <c r="C72" s="341"/>
      <c r="D72" s="11">
        <v>313</v>
      </c>
      <c r="E72" s="11"/>
      <c r="F72" s="35">
        <v>8782295026</v>
      </c>
      <c r="G72" s="36">
        <v>1087926546</v>
      </c>
    </row>
    <row r="73" spans="2:7" ht="16.5">
      <c r="B73" s="340" t="s">
        <v>95</v>
      </c>
      <c r="C73" s="341"/>
      <c r="D73" s="11">
        <v>314</v>
      </c>
      <c r="E73" s="11" t="s">
        <v>133</v>
      </c>
      <c r="F73" s="35">
        <v>13073622159</v>
      </c>
      <c r="G73" s="36">
        <v>7149627467</v>
      </c>
    </row>
    <row r="74" spans="2:7" ht="16.5">
      <c r="B74" s="340" t="s">
        <v>131</v>
      </c>
      <c r="C74" s="341"/>
      <c r="D74" s="11">
        <v>315</v>
      </c>
      <c r="E74" s="11"/>
      <c r="F74" s="35">
        <v>391870445</v>
      </c>
      <c r="G74" s="36">
        <v>1186684460</v>
      </c>
    </row>
    <row r="75" spans="2:7" ht="16.5">
      <c r="B75" s="340" t="s">
        <v>96</v>
      </c>
      <c r="C75" s="341"/>
      <c r="D75" s="11">
        <v>316</v>
      </c>
      <c r="E75" s="11" t="s">
        <v>134</v>
      </c>
      <c r="F75" s="35">
        <v>1133801326</v>
      </c>
      <c r="G75" s="36">
        <v>2482331981</v>
      </c>
    </row>
    <row r="76" spans="2:7" ht="16.5">
      <c r="B76" s="340" t="s">
        <v>97</v>
      </c>
      <c r="C76" s="341"/>
      <c r="D76" s="11">
        <v>317</v>
      </c>
      <c r="E76" s="11"/>
      <c r="F76" s="35">
        <v>0</v>
      </c>
      <c r="G76" s="36">
        <v>0</v>
      </c>
    </row>
    <row r="77" spans="2:7" ht="16.5">
      <c r="B77" s="340" t="s">
        <v>98</v>
      </c>
      <c r="C77" s="341"/>
      <c r="D77" s="11">
        <v>318</v>
      </c>
      <c r="E77" s="11"/>
      <c r="F77" s="35">
        <v>0</v>
      </c>
      <c r="G77" s="36">
        <v>0</v>
      </c>
    </row>
    <row r="78" spans="2:7" ht="16.5">
      <c r="B78" s="340" t="s">
        <v>135</v>
      </c>
      <c r="C78" s="341"/>
      <c r="D78" s="11">
        <v>319</v>
      </c>
      <c r="E78" s="11" t="s">
        <v>136</v>
      </c>
      <c r="F78" s="303">
        <v>32627098623</v>
      </c>
      <c r="G78" s="36">
        <v>2845735615</v>
      </c>
    </row>
    <row r="79" spans="2:7" ht="16.5">
      <c r="B79" s="340" t="s">
        <v>138</v>
      </c>
      <c r="C79" s="341"/>
      <c r="D79" s="11">
        <v>320</v>
      </c>
      <c r="E79" s="11"/>
      <c r="F79" s="35">
        <v>0</v>
      </c>
      <c r="G79" s="36">
        <v>0</v>
      </c>
    </row>
    <row r="80" spans="2:7" ht="17.25">
      <c r="B80" s="336" t="s">
        <v>34</v>
      </c>
      <c r="C80" s="337"/>
      <c r="D80" s="10">
        <v>330</v>
      </c>
      <c r="E80" s="10"/>
      <c r="F80" s="45">
        <v>24464071944</v>
      </c>
      <c r="G80" s="46">
        <v>25615811144</v>
      </c>
    </row>
    <row r="81" spans="2:7" ht="16.5">
      <c r="B81" s="340" t="s">
        <v>99</v>
      </c>
      <c r="C81" s="341"/>
      <c r="D81" s="11">
        <v>331</v>
      </c>
      <c r="E81" s="11"/>
      <c r="F81" s="35">
        <v>0</v>
      </c>
      <c r="G81" s="36">
        <v>0</v>
      </c>
    </row>
    <row r="82" spans="2:7" ht="16.5">
      <c r="B82" s="340" t="s">
        <v>100</v>
      </c>
      <c r="C82" s="341"/>
      <c r="D82" s="11">
        <v>332</v>
      </c>
      <c r="E82" s="11" t="s">
        <v>137</v>
      </c>
      <c r="F82" s="35">
        <v>0</v>
      </c>
      <c r="G82" s="36">
        <v>0</v>
      </c>
    </row>
    <row r="83" spans="2:7" ht="16.5">
      <c r="B83" s="340" t="s">
        <v>101</v>
      </c>
      <c r="C83" s="341"/>
      <c r="D83" s="11">
        <v>333</v>
      </c>
      <c r="E83" s="11"/>
      <c r="F83" s="35">
        <v>0</v>
      </c>
      <c r="G83" s="36">
        <v>0</v>
      </c>
    </row>
    <row r="84" spans="2:7" ht="16.5">
      <c r="B84" s="340" t="s">
        <v>102</v>
      </c>
      <c r="C84" s="341"/>
      <c r="D84" s="11">
        <v>334</v>
      </c>
      <c r="E84" s="11" t="s">
        <v>139</v>
      </c>
      <c r="F84" s="35">
        <v>24464071944</v>
      </c>
      <c r="G84" s="36">
        <v>25615811144</v>
      </c>
    </row>
    <row r="85" spans="2:7" ht="16.5">
      <c r="B85" s="340" t="s">
        <v>103</v>
      </c>
      <c r="C85" s="341"/>
      <c r="D85" s="11">
        <v>335</v>
      </c>
      <c r="E85" s="11" t="s">
        <v>130</v>
      </c>
      <c r="F85" s="35">
        <v>0</v>
      </c>
      <c r="G85" s="36">
        <v>0</v>
      </c>
    </row>
    <row r="86" spans="2:7" ht="16.5">
      <c r="B86" s="340" t="s">
        <v>140</v>
      </c>
      <c r="C86" s="341"/>
      <c r="D86" s="30">
        <v>336</v>
      </c>
      <c r="E86" s="30"/>
      <c r="F86" s="35">
        <v>0</v>
      </c>
      <c r="G86" s="36">
        <v>0</v>
      </c>
    </row>
    <row r="87" spans="2:7" ht="17.25" thickBot="1">
      <c r="B87" s="345" t="s">
        <v>141</v>
      </c>
      <c r="C87" s="346"/>
      <c r="D87" s="13">
        <v>337</v>
      </c>
      <c r="E87" s="13"/>
      <c r="F87" s="47">
        <v>0</v>
      </c>
      <c r="G87" s="48">
        <v>0</v>
      </c>
    </row>
    <row r="88" ht="15" thickTop="1"/>
    <row r="89" ht="15" thickBot="1"/>
    <row r="90" spans="2:7" ht="18" thickTop="1">
      <c r="B90" s="327" t="s">
        <v>104</v>
      </c>
      <c r="C90" s="328"/>
      <c r="D90" s="349">
        <v>400</v>
      </c>
      <c r="E90" s="26"/>
      <c r="F90" s="355">
        <v>65192878235</v>
      </c>
      <c r="G90" s="347">
        <v>61528732175</v>
      </c>
    </row>
    <row r="91" spans="2:7" ht="17.25">
      <c r="B91" s="325" t="s">
        <v>55</v>
      </c>
      <c r="C91" s="326"/>
      <c r="D91" s="332"/>
      <c r="E91" s="69"/>
      <c r="F91" s="358"/>
      <c r="G91" s="333"/>
    </row>
    <row r="92" spans="2:7" ht="17.25">
      <c r="B92" s="342" t="s">
        <v>105</v>
      </c>
      <c r="C92" s="343"/>
      <c r="D92" s="70">
        <v>410</v>
      </c>
      <c r="E92" s="70"/>
      <c r="F92" s="71">
        <v>65154663109</v>
      </c>
      <c r="G92" s="72">
        <v>61202844921</v>
      </c>
    </row>
    <row r="93" spans="2:7" ht="16.5">
      <c r="B93" s="340" t="s">
        <v>106</v>
      </c>
      <c r="C93" s="341"/>
      <c r="D93" s="11">
        <v>411</v>
      </c>
      <c r="E93" s="11"/>
      <c r="F93" s="35">
        <v>33599550000</v>
      </c>
      <c r="G93" s="36">
        <v>33600000000</v>
      </c>
    </row>
    <row r="94" spans="2:7" ht="16.5">
      <c r="B94" s="340" t="s">
        <v>107</v>
      </c>
      <c r="C94" s="341"/>
      <c r="D94" s="11">
        <v>412</v>
      </c>
      <c r="E94" s="11"/>
      <c r="F94" s="35">
        <v>10209559800</v>
      </c>
      <c r="G94" s="36">
        <v>10209109800</v>
      </c>
    </row>
    <row r="95" spans="2:7" ht="16.5">
      <c r="B95" s="340" t="s">
        <v>142</v>
      </c>
      <c r="C95" s="341"/>
      <c r="D95" s="11">
        <v>413</v>
      </c>
      <c r="E95" s="11"/>
      <c r="F95" s="35">
        <v>0</v>
      </c>
      <c r="G95" s="36">
        <v>0</v>
      </c>
    </row>
    <row r="96" spans="2:7" ht="16.5">
      <c r="B96" s="340" t="s">
        <v>143</v>
      </c>
      <c r="C96" s="341"/>
      <c r="D96" s="11">
        <v>414</v>
      </c>
      <c r="E96" s="11"/>
      <c r="F96" s="35">
        <v>0</v>
      </c>
      <c r="G96" s="36">
        <v>0</v>
      </c>
    </row>
    <row r="97" spans="2:7" ht="16.5">
      <c r="B97" s="340" t="s">
        <v>144</v>
      </c>
      <c r="C97" s="341"/>
      <c r="D97" s="11">
        <v>415</v>
      </c>
      <c r="E97" s="11"/>
      <c r="F97" s="35">
        <v>0</v>
      </c>
      <c r="G97" s="36">
        <v>0</v>
      </c>
    </row>
    <row r="98" spans="2:7" ht="16.5">
      <c r="B98" s="340" t="s">
        <v>145</v>
      </c>
      <c r="C98" s="341"/>
      <c r="D98" s="11">
        <v>416</v>
      </c>
      <c r="E98" s="11"/>
      <c r="F98" s="35">
        <v>0</v>
      </c>
      <c r="G98" s="36">
        <v>0</v>
      </c>
    </row>
    <row r="99" spans="2:7" ht="16.5">
      <c r="B99" s="340" t="s">
        <v>146</v>
      </c>
      <c r="C99" s="341"/>
      <c r="D99" s="11">
        <v>417</v>
      </c>
      <c r="E99" s="11"/>
      <c r="F99" s="35">
        <v>6624335979</v>
      </c>
      <c r="G99" s="36">
        <v>5072834463</v>
      </c>
    </row>
    <row r="100" spans="2:7" ht="16.5">
      <c r="B100" s="340" t="s">
        <v>147</v>
      </c>
      <c r="C100" s="341"/>
      <c r="D100" s="11">
        <v>418</v>
      </c>
      <c r="E100" s="11"/>
      <c r="F100" s="35">
        <v>2046238534</v>
      </c>
      <c r="G100" s="36">
        <v>1270487776</v>
      </c>
    </row>
    <row r="101" spans="2:7" ht="16.5">
      <c r="B101" s="340" t="s">
        <v>148</v>
      </c>
      <c r="C101" s="341"/>
      <c r="D101" s="11">
        <v>419</v>
      </c>
      <c r="E101" s="11"/>
      <c r="F101" s="35">
        <v>0</v>
      </c>
      <c r="G101" s="36">
        <v>0</v>
      </c>
    </row>
    <row r="102" spans="2:7" ht="16.5">
      <c r="B102" s="340" t="s">
        <v>149</v>
      </c>
      <c r="C102" s="341"/>
      <c r="D102" s="11">
        <v>420</v>
      </c>
      <c r="E102" s="11"/>
      <c r="F102" s="35">
        <v>12674978796</v>
      </c>
      <c r="G102" s="36">
        <v>11050412882</v>
      </c>
    </row>
    <row r="103" spans="2:7" ht="16.5">
      <c r="B103" s="340" t="s">
        <v>150</v>
      </c>
      <c r="C103" s="341"/>
      <c r="D103" s="11">
        <v>421</v>
      </c>
      <c r="E103" s="11"/>
      <c r="F103" s="35">
        <v>0</v>
      </c>
      <c r="G103" s="36">
        <v>0</v>
      </c>
    </row>
    <row r="104" spans="2:7" ht="17.25">
      <c r="B104" s="336" t="s">
        <v>50</v>
      </c>
      <c r="C104" s="337"/>
      <c r="D104" s="10">
        <v>430</v>
      </c>
      <c r="E104" s="10"/>
      <c r="F104" s="45">
        <v>38215126</v>
      </c>
      <c r="G104" s="46">
        <v>325887254</v>
      </c>
    </row>
    <row r="105" spans="2:7" ht="16.5">
      <c r="B105" s="340" t="s">
        <v>51</v>
      </c>
      <c r="C105" s="341"/>
      <c r="D105" s="11">
        <v>431</v>
      </c>
      <c r="E105" s="11"/>
      <c r="F105" s="35">
        <v>38215126</v>
      </c>
      <c r="G105" s="36">
        <v>325887254</v>
      </c>
    </row>
    <row r="106" spans="2:7" ht="16.5">
      <c r="B106" s="340" t="s">
        <v>151</v>
      </c>
      <c r="C106" s="341"/>
      <c r="D106" s="11">
        <v>432</v>
      </c>
      <c r="E106" s="11" t="s">
        <v>152</v>
      </c>
      <c r="F106" s="35">
        <v>0</v>
      </c>
      <c r="G106" s="36">
        <v>0</v>
      </c>
    </row>
    <row r="107" spans="2:7" ht="16.5">
      <c r="B107" s="315" t="s">
        <v>37</v>
      </c>
      <c r="C107" s="305"/>
      <c r="D107" s="30">
        <v>433</v>
      </c>
      <c r="E107" s="30"/>
      <c r="F107" s="35">
        <v>0</v>
      </c>
      <c r="G107" s="36">
        <v>0</v>
      </c>
    </row>
    <row r="108" spans="2:7" ht="18" thickBot="1">
      <c r="B108" s="359" t="s">
        <v>159</v>
      </c>
      <c r="C108" s="360"/>
      <c r="D108" s="75">
        <v>500</v>
      </c>
      <c r="E108" s="75"/>
      <c r="F108" s="38">
        <v>27366631568</v>
      </c>
      <c r="G108" s="97">
        <v>26702616187</v>
      </c>
    </row>
    <row r="109" spans="2:7" ht="18.75" thickBot="1" thickTop="1">
      <c r="B109" s="306" t="s">
        <v>45</v>
      </c>
      <c r="C109" s="307"/>
      <c r="D109" s="6">
        <v>600</v>
      </c>
      <c r="E109" s="6"/>
      <c r="F109" s="52">
        <v>301080157108</v>
      </c>
      <c r="G109" s="53">
        <v>254021543905</v>
      </c>
    </row>
    <row r="110" spans="2:7" ht="15" thickTop="1">
      <c r="B110" s="87"/>
      <c r="C110" s="87"/>
      <c r="D110" s="87"/>
      <c r="E110" s="87"/>
      <c r="F110" s="87"/>
      <c r="G110" s="87"/>
    </row>
    <row r="111" spans="2:7" ht="21.75" thickBot="1">
      <c r="B111" s="308" t="s">
        <v>49</v>
      </c>
      <c r="C111" s="308"/>
      <c r="D111" s="308"/>
      <c r="E111" s="308"/>
      <c r="F111" s="308"/>
      <c r="G111" s="308"/>
    </row>
    <row r="112" spans="2:7" ht="36" thickBot="1" thickTop="1">
      <c r="B112" s="330" t="s">
        <v>27</v>
      </c>
      <c r="C112" s="331"/>
      <c r="D112" s="317"/>
      <c r="E112" s="29" t="s">
        <v>64</v>
      </c>
      <c r="F112" s="80" t="s">
        <v>160</v>
      </c>
      <c r="G112" s="43" t="s">
        <v>47</v>
      </c>
    </row>
    <row r="113" spans="2:7" ht="17.25" thickTop="1">
      <c r="B113" s="318" t="s">
        <v>56</v>
      </c>
      <c r="C113" s="319"/>
      <c r="D113" s="320"/>
      <c r="E113" s="27"/>
      <c r="F113" s="62">
        <v>0</v>
      </c>
      <c r="G113" s="63">
        <v>0</v>
      </c>
    </row>
    <row r="114" spans="2:7" ht="16.5">
      <c r="B114" s="321" t="s">
        <v>46</v>
      </c>
      <c r="C114" s="322"/>
      <c r="D114" s="316"/>
      <c r="E114" s="23"/>
      <c r="F114" s="35">
        <v>0</v>
      </c>
      <c r="G114" s="64">
        <v>0</v>
      </c>
    </row>
    <row r="115" spans="2:7" ht="16.5">
      <c r="B115" s="321" t="s">
        <v>154</v>
      </c>
      <c r="C115" s="322"/>
      <c r="D115" s="316"/>
      <c r="E115" s="23"/>
      <c r="F115" s="35">
        <v>0</v>
      </c>
      <c r="G115" s="64">
        <v>0</v>
      </c>
    </row>
    <row r="116" spans="2:7" ht="16.5">
      <c r="B116" s="321" t="s">
        <v>52</v>
      </c>
      <c r="C116" s="322"/>
      <c r="D116" s="316"/>
      <c r="E116" s="23"/>
      <c r="F116" s="35">
        <v>0</v>
      </c>
      <c r="G116" s="64">
        <v>0</v>
      </c>
    </row>
    <row r="117" spans="2:7" ht="16.5">
      <c r="B117" s="321" t="s">
        <v>53</v>
      </c>
      <c r="C117" s="322"/>
      <c r="D117" s="316"/>
      <c r="E117" s="23"/>
      <c r="F117" s="35">
        <v>0</v>
      </c>
      <c r="G117" s="64">
        <v>0</v>
      </c>
    </row>
    <row r="118" spans="2:7" ht="16.5">
      <c r="B118" s="321" t="s">
        <v>153</v>
      </c>
      <c r="C118" s="322"/>
      <c r="D118" s="316"/>
      <c r="E118" s="28"/>
      <c r="F118" s="59"/>
      <c r="G118" s="65"/>
    </row>
    <row r="119" spans="2:7" ht="17.25" thickBot="1">
      <c r="B119" s="311" t="s">
        <v>20</v>
      </c>
      <c r="C119" s="312"/>
      <c r="D119" s="313"/>
      <c r="E119" s="22"/>
      <c r="F119" s="47"/>
      <c r="G119" s="66"/>
    </row>
    <row r="120" spans="2:7" ht="17.25" thickTop="1">
      <c r="B120" s="310"/>
      <c r="C120" s="310"/>
      <c r="D120" s="310"/>
      <c r="E120" s="310"/>
      <c r="F120" s="310"/>
      <c r="G120" s="310"/>
    </row>
    <row r="121" spans="6:7" ht="17.25">
      <c r="F121" s="309" t="s">
        <v>653</v>
      </c>
      <c r="G121" s="309"/>
    </row>
    <row r="122" spans="2:7" ht="17.25">
      <c r="B122" s="18" t="s">
        <v>59</v>
      </c>
      <c r="C122" s="314" t="s">
        <v>24</v>
      </c>
      <c r="D122" s="314"/>
      <c r="E122" s="314"/>
      <c r="F122" s="329" t="s">
        <v>25</v>
      </c>
      <c r="G122" s="329"/>
    </row>
    <row r="128" spans="1:3" ht="16.5" customHeight="1">
      <c r="A128" s="344" t="s">
        <v>1</v>
      </c>
      <c r="B128" s="344"/>
      <c r="C128" s="34"/>
    </row>
  </sheetData>
  <mergeCells count="131">
    <mergeCell ref="B1:C1"/>
    <mergeCell ref="F2:G2"/>
    <mergeCell ref="F1:G1"/>
    <mergeCell ref="B4:G4"/>
    <mergeCell ref="B21:C21"/>
    <mergeCell ref="B17:C17"/>
    <mergeCell ref="B18:C18"/>
    <mergeCell ref="B52:C52"/>
    <mergeCell ref="B20:C20"/>
    <mergeCell ref="B39:C39"/>
    <mergeCell ref="B36:C36"/>
    <mergeCell ref="B32:C32"/>
    <mergeCell ref="B38:C38"/>
    <mergeCell ref="B34:C34"/>
    <mergeCell ref="B9:C9"/>
    <mergeCell ref="B33:C33"/>
    <mergeCell ref="B3:G3"/>
    <mergeCell ref="B6:C6"/>
    <mergeCell ref="B7:C7"/>
    <mergeCell ref="B8:C8"/>
    <mergeCell ref="B10:C10"/>
    <mergeCell ref="B14:C14"/>
    <mergeCell ref="B15:C15"/>
    <mergeCell ref="B19:C19"/>
    <mergeCell ref="B54:C54"/>
    <mergeCell ref="B66:C66"/>
    <mergeCell ref="B67:C67"/>
    <mergeCell ref="B79:C79"/>
    <mergeCell ref="B76:C76"/>
    <mergeCell ref="B72:C72"/>
    <mergeCell ref="B69:C69"/>
    <mergeCell ref="B63:C63"/>
    <mergeCell ref="B55:C55"/>
    <mergeCell ref="B78:C78"/>
    <mergeCell ref="B105:C105"/>
    <mergeCell ref="B106:C106"/>
    <mergeCell ref="B117:D117"/>
    <mergeCell ref="B118:D118"/>
    <mergeCell ref="B107:C107"/>
    <mergeCell ref="B109:C109"/>
    <mergeCell ref="B111:G111"/>
    <mergeCell ref="B108:C108"/>
    <mergeCell ref="B101:C101"/>
    <mergeCell ref="B93:C93"/>
    <mergeCell ref="B97:C97"/>
    <mergeCell ref="B98:C98"/>
    <mergeCell ref="F122:G122"/>
    <mergeCell ref="B112:D112"/>
    <mergeCell ref="B113:D113"/>
    <mergeCell ref="B115:D115"/>
    <mergeCell ref="B114:D114"/>
    <mergeCell ref="B116:D116"/>
    <mergeCell ref="F121:G121"/>
    <mergeCell ref="B120:G120"/>
    <mergeCell ref="B119:D119"/>
    <mergeCell ref="C122:E122"/>
    <mergeCell ref="B16:C16"/>
    <mergeCell ref="B11:C11"/>
    <mergeCell ref="B12:C12"/>
    <mergeCell ref="B13:C13"/>
    <mergeCell ref="B35:C35"/>
    <mergeCell ref="B37:C37"/>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8:B128"/>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dimension ref="B1:J44"/>
  <sheetViews>
    <sheetView showGridLines="0" workbookViewId="0" topLeftCell="A25">
      <selection activeCell="F12" sqref="F12"/>
    </sheetView>
  </sheetViews>
  <sheetFormatPr defaultColWidth="9.00390625" defaultRowHeight="18" customHeight="1"/>
  <cols>
    <col min="1" max="1" width="1.25" style="141" customWidth="1"/>
    <col min="2" max="2" width="20.25390625" style="141" customWidth="1"/>
    <col min="3" max="3" width="45.75390625" style="141" customWidth="1"/>
    <col min="4" max="4" width="6.375" style="140" customWidth="1"/>
    <col min="5" max="5" width="7.75390625" style="140" customWidth="1"/>
    <col min="6" max="6" width="18.125" style="143" customWidth="1"/>
    <col min="7" max="7" width="18.25390625" style="143" customWidth="1"/>
    <col min="8" max="8" width="21.25390625" style="141" customWidth="1"/>
    <col min="9" max="9" width="20.125" style="141" customWidth="1"/>
    <col min="10" max="10" width="15.625" style="141" bestFit="1" customWidth="1"/>
    <col min="11" max="16384" width="9.125" style="141" customWidth="1"/>
  </cols>
  <sheetData>
    <row r="1" spans="2:7" ht="15.75" customHeight="1">
      <c r="B1" s="384" t="s">
        <v>7</v>
      </c>
      <c r="C1" s="384"/>
      <c r="F1" s="396" t="s">
        <v>217</v>
      </c>
      <c r="G1" s="397"/>
    </row>
    <row r="2" spans="2:7" ht="15.75" customHeight="1">
      <c r="B2" s="384"/>
      <c r="C2" s="384"/>
      <c r="F2" s="142"/>
      <c r="G2" s="142"/>
    </row>
    <row r="3" spans="2:7" ht="21.75" customHeight="1">
      <c r="B3" s="398" t="s">
        <v>218</v>
      </c>
      <c r="C3" s="398"/>
      <c r="D3" s="398"/>
      <c r="E3" s="398"/>
      <c r="F3" s="398"/>
      <c r="G3" s="398"/>
    </row>
    <row r="4" spans="2:7" ht="17.25" customHeight="1">
      <c r="B4" s="388" t="s">
        <v>219</v>
      </c>
      <c r="C4" s="388"/>
      <c r="D4" s="388"/>
      <c r="E4" s="388"/>
      <c r="F4" s="388"/>
      <c r="G4" s="388"/>
    </row>
    <row r="5" spans="2:7" ht="17.25" customHeight="1">
      <c r="B5" s="388" t="s">
        <v>662</v>
      </c>
      <c r="C5" s="388"/>
      <c r="D5" s="388"/>
      <c r="E5" s="388"/>
      <c r="F5" s="388"/>
      <c r="G5" s="388"/>
    </row>
    <row r="6" ht="18" customHeight="1" thickBot="1">
      <c r="G6" s="144" t="s">
        <v>220</v>
      </c>
    </row>
    <row r="7" spans="2:7" ht="34.5" customHeight="1" thickBot="1" thickTop="1">
      <c r="B7" s="391" t="s">
        <v>166</v>
      </c>
      <c r="C7" s="392"/>
      <c r="D7" s="145" t="s">
        <v>221</v>
      </c>
      <c r="E7" s="145" t="s">
        <v>222</v>
      </c>
      <c r="F7" s="146" t="s">
        <v>223</v>
      </c>
      <c r="G7" s="147" t="s">
        <v>224</v>
      </c>
    </row>
    <row r="8" spans="2:7" ht="18" customHeight="1" thickBot="1" thickTop="1">
      <c r="B8" s="393">
        <v>1</v>
      </c>
      <c r="C8" s="394"/>
      <c r="D8" s="148">
        <v>2</v>
      </c>
      <c r="E8" s="148"/>
      <c r="F8" s="148">
        <v>3</v>
      </c>
      <c r="G8" s="149">
        <v>4</v>
      </c>
    </row>
    <row r="9" spans="2:7" ht="18" customHeight="1" thickTop="1">
      <c r="B9" s="389" t="s">
        <v>258</v>
      </c>
      <c r="C9" s="390"/>
      <c r="D9" s="150"/>
      <c r="E9" s="150"/>
      <c r="F9" s="151"/>
      <c r="G9" s="152"/>
    </row>
    <row r="10" spans="2:7" ht="18" customHeight="1">
      <c r="B10" s="378" t="s">
        <v>225</v>
      </c>
      <c r="C10" s="379"/>
      <c r="D10" s="153" t="s">
        <v>171</v>
      </c>
      <c r="E10" s="153"/>
      <c r="F10" s="154">
        <v>387804208065</v>
      </c>
      <c r="G10" s="155"/>
    </row>
    <row r="11" spans="2:7" ht="18" customHeight="1">
      <c r="B11" s="378" t="s">
        <v>226</v>
      </c>
      <c r="C11" s="379"/>
      <c r="D11" s="153" t="s">
        <v>227</v>
      </c>
      <c r="E11" s="153"/>
      <c r="F11" s="154">
        <v>163012043842</v>
      </c>
      <c r="G11" s="155"/>
    </row>
    <row r="12" spans="2:7" ht="18" customHeight="1">
      <c r="B12" s="378" t="s">
        <v>228</v>
      </c>
      <c r="C12" s="379"/>
      <c r="D12" s="153" t="s">
        <v>173</v>
      </c>
      <c r="E12" s="153"/>
      <c r="F12" s="154">
        <v>6400787036</v>
      </c>
      <c r="G12" s="155"/>
    </row>
    <row r="13" spans="2:7" ht="18" customHeight="1">
      <c r="B13" s="378" t="s">
        <v>229</v>
      </c>
      <c r="C13" s="379"/>
      <c r="D13" s="153" t="s">
        <v>175</v>
      </c>
      <c r="E13" s="153"/>
      <c r="F13" s="154">
        <v>5768093377</v>
      </c>
      <c r="G13" s="155"/>
    </row>
    <row r="14" spans="2:7" ht="18" customHeight="1">
      <c r="B14" s="378" t="s">
        <v>230</v>
      </c>
      <c r="C14" s="379"/>
      <c r="D14" s="153" t="s">
        <v>177</v>
      </c>
      <c r="E14" s="153"/>
      <c r="F14" s="154">
        <v>1000000000</v>
      </c>
      <c r="G14" s="155"/>
    </row>
    <row r="15" spans="2:7" ht="18" customHeight="1">
      <c r="B15" s="378" t="s">
        <v>231</v>
      </c>
      <c r="C15" s="379"/>
      <c r="D15" s="153" t="s">
        <v>179</v>
      </c>
      <c r="E15" s="153"/>
      <c r="F15" s="154">
        <v>16891532605</v>
      </c>
      <c r="G15" s="155"/>
    </row>
    <row r="16" spans="2:7" ht="18" customHeight="1">
      <c r="B16" s="378" t="s">
        <v>232</v>
      </c>
      <c r="C16" s="379"/>
      <c r="D16" s="153" t="s">
        <v>181</v>
      </c>
      <c r="E16" s="153"/>
      <c r="F16" s="154">
        <v>59435742983</v>
      </c>
      <c r="G16" s="155"/>
    </row>
    <row r="17" spans="2:9" ht="18" customHeight="1">
      <c r="B17" s="380" t="s">
        <v>233</v>
      </c>
      <c r="C17" s="395"/>
      <c r="D17" s="156">
        <v>20</v>
      </c>
      <c r="E17" s="156"/>
      <c r="F17" s="157">
        <v>169079073432</v>
      </c>
      <c r="G17" s="158">
        <f>G10+G15-G11-G12-G13-G14-G16</f>
        <v>0</v>
      </c>
      <c r="H17" s="159"/>
      <c r="I17" s="159"/>
    </row>
    <row r="18" spans="2:7" ht="4.5" customHeight="1">
      <c r="B18" s="160"/>
      <c r="C18" s="161"/>
      <c r="D18" s="162"/>
      <c r="E18" s="162"/>
      <c r="F18" s="163"/>
      <c r="G18" s="164"/>
    </row>
    <row r="19" spans="2:7" ht="18" customHeight="1">
      <c r="B19" s="380"/>
      <c r="C19" s="395"/>
      <c r="D19" s="156"/>
      <c r="E19" s="156"/>
      <c r="F19" s="154"/>
      <c r="G19" s="155"/>
    </row>
    <row r="20" spans="2:7" ht="18" customHeight="1">
      <c r="B20" s="380" t="s">
        <v>259</v>
      </c>
      <c r="C20" s="381"/>
      <c r="D20" s="153"/>
      <c r="E20" s="153"/>
      <c r="F20" s="154"/>
      <c r="G20" s="155"/>
    </row>
    <row r="21" spans="2:7" ht="18" customHeight="1">
      <c r="B21" s="378" t="s">
        <v>234</v>
      </c>
      <c r="C21" s="379"/>
      <c r="D21" s="153">
        <v>21</v>
      </c>
      <c r="E21" s="153" t="s">
        <v>235</v>
      </c>
      <c r="F21" s="154">
        <v>259278514</v>
      </c>
      <c r="G21" s="155"/>
    </row>
    <row r="22" spans="2:7" ht="18" customHeight="1">
      <c r="B22" s="378" t="s">
        <v>236</v>
      </c>
      <c r="C22" s="379"/>
      <c r="D22" s="153">
        <v>22</v>
      </c>
      <c r="E22" s="153"/>
      <c r="F22" s="154"/>
      <c r="G22" s="155"/>
    </row>
    <row r="23" spans="2:7" ht="18" customHeight="1">
      <c r="B23" s="378" t="s">
        <v>237</v>
      </c>
      <c r="C23" s="379"/>
      <c r="D23" s="153">
        <v>23</v>
      </c>
      <c r="E23" s="153"/>
      <c r="F23" s="154">
        <v>44373005</v>
      </c>
      <c r="G23" s="155"/>
    </row>
    <row r="24" spans="2:7" ht="18" customHeight="1">
      <c r="B24" s="378" t="s">
        <v>238</v>
      </c>
      <c r="C24" s="379"/>
      <c r="D24" s="153">
        <v>24</v>
      </c>
      <c r="E24" s="153"/>
      <c r="F24" s="154"/>
      <c r="G24" s="155"/>
    </row>
    <row r="25" spans="2:7" ht="18" customHeight="1">
      <c r="B25" s="378" t="s">
        <v>239</v>
      </c>
      <c r="C25" s="379"/>
      <c r="D25" s="153">
        <v>25</v>
      </c>
      <c r="E25" s="153"/>
      <c r="F25" s="154">
        <v>17555975142</v>
      </c>
      <c r="G25" s="155"/>
    </row>
    <row r="26" spans="2:7" ht="18" customHeight="1">
      <c r="B26" s="378" t="s">
        <v>240</v>
      </c>
      <c r="C26" s="379"/>
      <c r="D26" s="153" t="s">
        <v>241</v>
      </c>
      <c r="E26" s="153"/>
      <c r="F26" s="154"/>
      <c r="G26" s="155"/>
    </row>
    <row r="27" spans="2:7" ht="18" customHeight="1">
      <c r="B27" s="378" t="s">
        <v>242</v>
      </c>
      <c r="C27" s="379"/>
      <c r="D27" s="153" t="s">
        <v>243</v>
      </c>
      <c r="E27" s="153"/>
      <c r="F27" s="154">
        <v>96032534</v>
      </c>
      <c r="G27" s="155"/>
    </row>
    <row r="28" spans="2:9" ht="18" customHeight="1">
      <c r="B28" s="382" t="s">
        <v>244</v>
      </c>
      <c r="C28" s="383"/>
      <c r="D28" s="156">
        <v>30</v>
      </c>
      <c r="E28" s="156"/>
      <c r="F28" s="157">
        <v>-17763594127</v>
      </c>
      <c r="G28" s="158">
        <f>G22+G24+G26+G27-G21-G23-G25</f>
        <v>0</v>
      </c>
      <c r="H28" s="159"/>
      <c r="I28" s="159"/>
    </row>
    <row r="29" spans="2:7" ht="4.5" customHeight="1">
      <c r="B29" s="160"/>
      <c r="C29" s="161"/>
      <c r="D29" s="162"/>
      <c r="E29" s="162"/>
      <c r="F29" s="163"/>
      <c r="G29" s="164"/>
    </row>
    <row r="30" spans="2:7" ht="18" customHeight="1">
      <c r="B30" s="382"/>
      <c r="C30" s="383"/>
      <c r="D30" s="156"/>
      <c r="E30" s="156"/>
      <c r="F30" s="154"/>
      <c r="G30" s="155"/>
    </row>
    <row r="31" spans="2:7" ht="18" customHeight="1">
      <c r="B31" s="380" t="s">
        <v>260</v>
      </c>
      <c r="C31" s="381"/>
      <c r="D31" s="153"/>
      <c r="E31" s="153"/>
      <c r="F31" s="154"/>
      <c r="G31" s="155"/>
    </row>
    <row r="32" spans="2:7" ht="18" customHeight="1">
      <c r="B32" s="378" t="s">
        <v>245</v>
      </c>
      <c r="C32" s="379"/>
      <c r="D32" s="153">
        <v>31</v>
      </c>
      <c r="E32" s="153" t="s">
        <v>186</v>
      </c>
      <c r="F32" s="154">
        <v>4440000000</v>
      </c>
      <c r="G32" s="155"/>
    </row>
    <row r="33" spans="2:7" ht="35.25" customHeight="1">
      <c r="B33" s="378" t="s">
        <v>246</v>
      </c>
      <c r="C33" s="379"/>
      <c r="D33" s="165">
        <v>32</v>
      </c>
      <c r="E33" s="165" t="s">
        <v>186</v>
      </c>
      <c r="F33" s="154">
        <v>90000000</v>
      </c>
      <c r="G33" s="155"/>
    </row>
    <row r="34" spans="2:7" ht="18" customHeight="1">
      <c r="B34" s="378" t="s">
        <v>247</v>
      </c>
      <c r="C34" s="379"/>
      <c r="D34" s="153">
        <v>33</v>
      </c>
      <c r="E34" s="153"/>
      <c r="F34" s="154">
        <v>24120500201</v>
      </c>
      <c r="G34" s="155"/>
    </row>
    <row r="35" spans="2:7" ht="18" customHeight="1">
      <c r="B35" s="378" t="s">
        <v>248</v>
      </c>
      <c r="C35" s="379"/>
      <c r="D35" s="153">
        <v>34</v>
      </c>
      <c r="E35" s="153"/>
      <c r="F35" s="154">
        <v>178408050230</v>
      </c>
      <c r="G35" s="155"/>
    </row>
    <row r="36" spans="2:7" ht="18" customHeight="1">
      <c r="B36" s="378" t="s">
        <v>249</v>
      </c>
      <c r="C36" s="379"/>
      <c r="D36" s="153">
        <v>35</v>
      </c>
      <c r="E36" s="153"/>
      <c r="F36" s="154"/>
      <c r="G36" s="155"/>
    </row>
    <row r="37" spans="2:7" ht="18" customHeight="1">
      <c r="B37" s="378" t="s">
        <v>250</v>
      </c>
      <c r="C37" s="379"/>
      <c r="D37" s="153">
        <v>36</v>
      </c>
      <c r="E37" s="153" t="s">
        <v>186</v>
      </c>
      <c r="F37" s="154">
        <v>6473414500</v>
      </c>
      <c r="G37" s="155"/>
    </row>
    <row r="38" spans="2:10" ht="18" customHeight="1">
      <c r="B38" s="382" t="s">
        <v>251</v>
      </c>
      <c r="C38" s="383"/>
      <c r="D38" s="156">
        <v>40</v>
      </c>
      <c r="E38" s="156"/>
      <c r="F38" s="166">
        <v>-156410964529</v>
      </c>
      <c r="G38" s="167">
        <f>G32-G33+G34-G35-G36-G37</f>
        <v>0</v>
      </c>
      <c r="H38" s="159"/>
      <c r="I38" s="159"/>
      <c r="J38" s="159"/>
    </row>
    <row r="39" spans="2:9" ht="18" customHeight="1">
      <c r="B39" s="382" t="s">
        <v>252</v>
      </c>
      <c r="C39" s="383"/>
      <c r="D39" s="156">
        <v>50</v>
      </c>
      <c r="E39" s="156"/>
      <c r="F39" s="168">
        <v>-5095485224</v>
      </c>
      <c r="G39" s="158">
        <f>G17+G28+G38</f>
        <v>0</v>
      </c>
      <c r="H39" s="159"/>
      <c r="I39" s="159"/>
    </row>
    <row r="40" spans="2:7" ht="18" customHeight="1">
      <c r="B40" s="382" t="s">
        <v>253</v>
      </c>
      <c r="C40" s="383"/>
      <c r="D40" s="156">
        <v>60</v>
      </c>
      <c r="E40" s="156"/>
      <c r="F40" s="304">
        <v>23717940146</v>
      </c>
      <c r="G40" s="155"/>
    </row>
    <row r="41" spans="2:7" ht="18" customHeight="1">
      <c r="B41" s="378" t="s">
        <v>254</v>
      </c>
      <c r="C41" s="379"/>
      <c r="D41" s="153" t="s">
        <v>207</v>
      </c>
      <c r="E41" s="153"/>
      <c r="F41" s="154"/>
      <c r="G41" s="155"/>
    </row>
    <row r="42" spans="2:9" ht="18" customHeight="1" thickBot="1">
      <c r="B42" s="386" t="s">
        <v>255</v>
      </c>
      <c r="C42" s="387"/>
      <c r="D42" s="169">
        <v>70</v>
      </c>
      <c r="E42" s="169" t="s">
        <v>256</v>
      </c>
      <c r="F42" s="170">
        <v>18622454922</v>
      </c>
      <c r="G42" s="171">
        <f>G39+G40+G41</f>
        <v>0</v>
      </c>
      <c r="H42" s="159"/>
      <c r="I42" s="159"/>
    </row>
    <row r="43" spans="2:7" s="172" customFormat="1" ht="18" customHeight="1" thickTop="1">
      <c r="B43" s="385" t="s">
        <v>654</v>
      </c>
      <c r="C43" s="385"/>
      <c r="D43" s="385"/>
      <c r="E43" s="385"/>
      <c r="F43" s="385"/>
      <c r="G43" s="385"/>
    </row>
    <row r="44" spans="2:7" ht="18" customHeight="1">
      <c r="B44" s="384" t="s">
        <v>257</v>
      </c>
      <c r="C44" s="384"/>
      <c r="D44" s="384"/>
      <c r="E44" s="384"/>
      <c r="F44" s="384"/>
      <c r="G44" s="384"/>
    </row>
  </sheetData>
  <mergeCells count="42">
    <mergeCell ref="B2:C2"/>
    <mergeCell ref="B1:C1"/>
    <mergeCell ref="F1:G1"/>
    <mergeCell ref="B17:C17"/>
    <mergeCell ref="B10:C10"/>
    <mergeCell ref="B11:C11"/>
    <mergeCell ref="B12:C12"/>
    <mergeCell ref="B13:C13"/>
    <mergeCell ref="B3:G3"/>
    <mergeCell ref="B4:G4"/>
    <mergeCell ref="B20:C20"/>
    <mergeCell ref="B21:C21"/>
    <mergeCell ref="B22:C22"/>
    <mergeCell ref="B23:C23"/>
    <mergeCell ref="B14:C14"/>
    <mergeCell ref="B15:C15"/>
    <mergeCell ref="B16:C16"/>
    <mergeCell ref="B19:C19"/>
    <mergeCell ref="B5:G5"/>
    <mergeCell ref="B9:C9"/>
    <mergeCell ref="B7:C7"/>
    <mergeCell ref="B8:C8"/>
    <mergeCell ref="B44:G44"/>
    <mergeCell ref="B32:C32"/>
    <mergeCell ref="B39:C39"/>
    <mergeCell ref="B40:C40"/>
    <mergeCell ref="B37:C37"/>
    <mergeCell ref="B38:C38"/>
    <mergeCell ref="B33:C33"/>
    <mergeCell ref="B43:G43"/>
    <mergeCell ref="B42:C42"/>
    <mergeCell ref="B41:C41"/>
    <mergeCell ref="B34:C34"/>
    <mergeCell ref="B31:C31"/>
    <mergeCell ref="B36:C36"/>
    <mergeCell ref="B24:C24"/>
    <mergeCell ref="B25:C25"/>
    <mergeCell ref="B26:C26"/>
    <mergeCell ref="B35:C35"/>
    <mergeCell ref="B27:C27"/>
    <mergeCell ref="B30:C30"/>
    <mergeCell ref="B28:C28"/>
  </mergeCells>
  <printOptions horizontalCentered="1"/>
  <pageMargins left="0.17" right="0.17" top="0.25" bottom="0.25" header="0.17" footer="0.17"/>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S44"/>
  <sheetViews>
    <sheetView showGridLines="0" workbookViewId="0" topLeftCell="D20">
      <selection activeCell="G30" sqref="G30"/>
    </sheetView>
  </sheetViews>
  <sheetFormatPr defaultColWidth="9.00390625" defaultRowHeight="12.75"/>
  <cols>
    <col min="1" max="1" width="1.25" style="33" customWidth="1"/>
    <col min="2" max="2" width="21.00390625" style="33" customWidth="1"/>
    <col min="3" max="3" width="31.125" style="33" customWidth="1"/>
    <col min="4" max="4" width="5.125" style="33" customWidth="1"/>
    <col min="5" max="5" width="17.375" style="33" customWidth="1"/>
    <col min="6" max="6" width="17.625" style="33" customWidth="1"/>
    <col min="7" max="7" width="17.00390625" style="33" customWidth="1"/>
    <col min="8" max="8" width="18.625" style="122" customWidth="1"/>
    <col min="9" max="9" width="22.75390625" style="33" hidden="1" customWidth="1"/>
    <col min="10" max="17" width="0" style="33" hidden="1" customWidth="1"/>
    <col min="18" max="19" width="15.625" style="33" bestFit="1" customWidth="1"/>
    <col min="20" max="16384" width="9.125" style="33" customWidth="1"/>
  </cols>
  <sheetData>
    <row r="1" spans="1:7" ht="17.25" customHeight="1">
      <c r="A1" s="34"/>
      <c r="B1" s="372" t="s">
        <v>7</v>
      </c>
      <c r="C1" s="372"/>
      <c r="D1" s="34"/>
      <c r="E1" s="34"/>
      <c r="F1" s="100"/>
      <c r="G1" s="101" t="s">
        <v>162</v>
      </c>
    </row>
    <row r="2" spans="1:7" ht="17.25" customHeight="1">
      <c r="A2" s="34"/>
      <c r="B2" s="372"/>
      <c r="C2" s="372"/>
      <c r="D2" s="34"/>
      <c r="E2" s="34"/>
      <c r="F2" s="102"/>
      <c r="G2" s="103"/>
    </row>
    <row r="3" spans="2:7" ht="24.75" customHeight="1">
      <c r="B3" s="363" t="s">
        <v>163</v>
      </c>
      <c r="C3" s="363"/>
      <c r="D3" s="363"/>
      <c r="E3" s="363"/>
      <c r="F3" s="363"/>
      <c r="G3" s="363"/>
    </row>
    <row r="4" spans="2:7" ht="18">
      <c r="B4" s="377" t="s">
        <v>650</v>
      </c>
      <c r="C4" s="377"/>
      <c r="D4" s="377"/>
      <c r="E4" s="377"/>
      <c r="F4" s="377"/>
      <c r="G4" s="377"/>
    </row>
    <row r="5" spans="2:7" ht="23.25" customHeight="1">
      <c r="B5" s="308" t="s">
        <v>164</v>
      </c>
      <c r="C5" s="308"/>
      <c r="D5" s="308"/>
      <c r="E5" s="308"/>
      <c r="F5" s="308"/>
      <c r="G5" s="308"/>
    </row>
    <row r="6" spans="4:7" ht="15.75" customHeight="1" thickBot="1">
      <c r="D6" s="104"/>
      <c r="E6" s="104"/>
      <c r="G6" s="105" t="s">
        <v>165</v>
      </c>
    </row>
    <row r="7" spans="2:7" ht="16.5" customHeight="1" thickTop="1">
      <c r="B7" s="405" t="s">
        <v>166</v>
      </c>
      <c r="C7" s="406"/>
      <c r="D7" s="402" t="s">
        <v>167</v>
      </c>
      <c r="E7" s="402" t="s">
        <v>168</v>
      </c>
      <c r="F7" s="402" t="s">
        <v>261</v>
      </c>
      <c r="G7" s="399" t="s">
        <v>169</v>
      </c>
    </row>
    <row r="8" spans="2:7" ht="15.75" customHeight="1">
      <c r="B8" s="407"/>
      <c r="C8" s="403"/>
      <c r="D8" s="403"/>
      <c r="E8" s="403"/>
      <c r="F8" s="403"/>
      <c r="G8" s="400"/>
    </row>
    <row r="9" spans="2:7" ht="15.75" customHeight="1">
      <c r="B9" s="408"/>
      <c r="C9" s="404"/>
      <c r="D9" s="404"/>
      <c r="E9" s="404"/>
      <c r="F9" s="404"/>
      <c r="G9" s="401"/>
    </row>
    <row r="10" spans="2:7" ht="14.25">
      <c r="B10" s="409">
        <v>1</v>
      </c>
      <c r="C10" s="410"/>
      <c r="D10" s="106">
        <v>2</v>
      </c>
      <c r="E10" s="106">
        <v>3</v>
      </c>
      <c r="F10" s="106">
        <v>4</v>
      </c>
      <c r="G10" s="107">
        <v>5</v>
      </c>
    </row>
    <row r="11" spans="2:18" ht="21" customHeight="1">
      <c r="B11" s="411" t="s">
        <v>170</v>
      </c>
      <c r="C11" s="412"/>
      <c r="D11" s="108" t="s">
        <v>171</v>
      </c>
      <c r="E11" s="109"/>
      <c r="F11" s="109">
        <v>193278228214</v>
      </c>
      <c r="G11" s="301">
        <v>314312922085</v>
      </c>
      <c r="R11" s="121"/>
    </row>
    <row r="12" spans="2:18" ht="21" customHeight="1">
      <c r="B12" s="413" t="s">
        <v>172</v>
      </c>
      <c r="C12" s="414"/>
      <c r="D12" s="110" t="s">
        <v>173</v>
      </c>
      <c r="E12" s="111"/>
      <c r="F12" s="111">
        <v>1384625363</v>
      </c>
      <c r="G12" s="112">
        <v>1996568823</v>
      </c>
      <c r="R12" s="121"/>
    </row>
    <row r="13" spans="2:19" ht="21" customHeight="1">
      <c r="B13" s="415" t="s">
        <v>174</v>
      </c>
      <c r="C13" s="416"/>
      <c r="D13" s="113" t="s">
        <v>175</v>
      </c>
      <c r="E13" s="114"/>
      <c r="F13" s="114"/>
      <c r="G13" s="115">
        <v>0</v>
      </c>
      <c r="R13" s="121"/>
      <c r="S13" s="121"/>
    </row>
    <row r="14" spans="2:18" ht="21" customHeight="1">
      <c r="B14" s="415" t="s">
        <v>176</v>
      </c>
      <c r="C14" s="416"/>
      <c r="D14" s="113" t="s">
        <v>177</v>
      </c>
      <c r="E14" s="114"/>
      <c r="F14" s="114"/>
      <c r="G14" s="115">
        <v>0</v>
      </c>
      <c r="I14" s="116"/>
      <c r="R14" s="121"/>
    </row>
    <row r="15" spans="2:18" ht="21" customHeight="1">
      <c r="B15" s="415" t="s">
        <v>178</v>
      </c>
      <c r="C15" s="416"/>
      <c r="D15" s="113" t="s">
        <v>179</v>
      </c>
      <c r="E15" s="114"/>
      <c r="F15" s="114">
        <v>0</v>
      </c>
      <c r="G15" s="115">
        <v>0</v>
      </c>
      <c r="R15" s="121"/>
    </row>
    <row r="16" spans="2:18" ht="33.75" customHeight="1">
      <c r="B16" s="417" t="s">
        <v>180</v>
      </c>
      <c r="C16" s="416"/>
      <c r="D16" s="117" t="s">
        <v>181</v>
      </c>
      <c r="E16" s="114"/>
      <c r="F16" s="114">
        <v>0</v>
      </c>
      <c r="G16" s="115">
        <v>0</v>
      </c>
      <c r="R16" s="121"/>
    </row>
    <row r="17" spans="2:19" ht="21" customHeight="1">
      <c r="B17" s="418" t="s">
        <v>182</v>
      </c>
      <c r="C17" s="419"/>
      <c r="D17" s="118">
        <v>10</v>
      </c>
      <c r="E17" s="119"/>
      <c r="F17" s="119">
        <v>191893602851</v>
      </c>
      <c r="G17" s="120">
        <v>312316353262</v>
      </c>
      <c r="I17" s="121"/>
      <c r="R17" s="121"/>
      <c r="S17" s="121"/>
    </row>
    <row r="18" spans="2:19" ht="21" customHeight="1">
      <c r="B18" s="415" t="s">
        <v>183</v>
      </c>
      <c r="C18" s="416"/>
      <c r="D18" s="110">
        <v>11</v>
      </c>
      <c r="E18" s="114"/>
      <c r="F18" s="114">
        <v>177724419156</v>
      </c>
      <c r="G18" s="115">
        <v>289682253904</v>
      </c>
      <c r="R18" s="121"/>
      <c r="S18" s="121"/>
    </row>
    <row r="19" spans="2:18" ht="21" customHeight="1">
      <c r="B19" s="418" t="s">
        <v>184</v>
      </c>
      <c r="C19" s="419"/>
      <c r="D19" s="118">
        <v>20</v>
      </c>
      <c r="E19" s="119"/>
      <c r="F19" s="119">
        <v>14169183695</v>
      </c>
      <c r="G19" s="120">
        <v>22634099358</v>
      </c>
      <c r="I19" s="122"/>
      <c r="R19" s="121"/>
    </row>
    <row r="20" spans="2:18" ht="21" customHeight="1">
      <c r="B20" s="415" t="s">
        <v>185</v>
      </c>
      <c r="C20" s="416"/>
      <c r="D20" s="110" t="s">
        <v>186</v>
      </c>
      <c r="E20" s="114"/>
      <c r="F20" s="114">
        <v>1782029160</v>
      </c>
      <c r="G20" s="115">
        <v>2034484313</v>
      </c>
      <c r="R20" s="121"/>
    </row>
    <row r="21" spans="2:18" ht="21" customHeight="1">
      <c r="B21" s="415" t="s">
        <v>187</v>
      </c>
      <c r="C21" s="416"/>
      <c r="D21" s="110" t="s">
        <v>188</v>
      </c>
      <c r="E21" s="114"/>
      <c r="F21" s="114">
        <v>2891380769</v>
      </c>
      <c r="G21" s="115">
        <v>3486331837</v>
      </c>
      <c r="R21" s="121"/>
    </row>
    <row r="22" spans="2:18" ht="21" customHeight="1">
      <c r="B22" s="415" t="s">
        <v>189</v>
      </c>
      <c r="C22" s="416"/>
      <c r="D22" s="123" t="s">
        <v>190</v>
      </c>
      <c r="E22" s="114"/>
      <c r="F22" s="114">
        <v>675856978</v>
      </c>
      <c r="G22" s="115">
        <v>1041126753</v>
      </c>
      <c r="R22" s="121"/>
    </row>
    <row r="23" spans="2:18" ht="21" customHeight="1">
      <c r="B23" s="415" t="s">
        <v>191</v>
      </c>
      <c r="C23" s="416"/>
      <c r="D23" s="110" t="s">
        <v>192</v>
      </c>
      <c r="E23" s="114"/>
      <c r="F23" s="114">
        <v>798764486</v>
      </c>
      <c r="G23" s="115">
        <v>1085935345</v>
      </c>
      <c r="R23" s="121"/>
    </row>
    <row r="24" spans="2:18" ht="21" customHeight="1">
      <c r="B24" s="415" t="s">
        <v>193</v>
      </c>
      <c r="C24" s="416"/>
      <c r="D24" s="110" t="s">
        <v>194</v>
      </c>
      <c r="E24" s="114"/>
      <c r="F24" s="114">
        <v>5081951063</v>
      </c>
      <c r="G24" s="115">
        <v>6400499323</v>
      </c>
      <c r="R24" s="121"/>
    </row>
    <row r="25" spans="2:18" ht="21" customHeight="1">
      <c r="B25" s="418" t="s">
        <v>195</v>
      </c>
      <c r="C25" s="419"/>
      <c r="D25" s="118">
        <v>30</v>
      </c>
      <c r="E25" s="119"/>
      <c r="F25" s="119">
        <v>7179116537</v>
      </c>
      <c r="G25" s="120">
        <v>13695817166</v>
      </c>
      <c r="R25" s="121"/>
    </row>
    <row r="26" spans="2:18" ht="21" customHeight="1">
      <c r="B26" s="415" t="s">
        <v>196</v>
      </c>
      <c r="C26" s="416"/>
      <c r="D26" s="110" t="s">
        <v>197</v>
      </c>
      <c r="E26" s="114"/>
      <c r="F26" s="114">
        <v>1874543</v>
      </c>
      <c r="G26" s="115">
        <v>37155607</v>
      </c>
      <c r="R26" s="121"/>
    </row>
    <row r="27" spans="2:18" ht="21" customHeight="1">
      <c r="B27" s="415" t="s">
        <v>198</v>
      </c>
      <c r="C27" s="416"/>
      <c r="D27" s="110" t="s">
        <v>199</v>
      </c>
      <c r="E27" s="114"/>
      <c r="F27" s="114"/>
      <c r="G27" s="115">
        <v>271515470</v>
      </c>
      <c r="R27" s="121"/>
    </row>
    <row r="28" spans="2:18" ht="21" customHeight="1">
      <c r="B28" s="418" t="s">
        <v>200</v>
      </c>
      <c r="C28" s="419"/>
      <c r="D28" s="118" t="s">
        <v>201</v>
      </c>
      <c r="E28" s="119"/>
      <c r="F28" s="119">
        <v>1874543</v>
      </c>
      <c r="G28" s="120">
        <v>-234359863</v>
      </c>
      <c r="R28" s="121"/>
    </row>
    <row r="29" spans="2:18" ht="21" customHeight="1">
      <c r="B29" s="420" t="s">
        <v>202</v>
      </c>
      <c r="C29" s="421"/>
      <c r="D29" s="124" t="s">
        <v>203</v>
      </c>
      <c r="E29" s="125"/>
      <c r="F29" s="125"/>
      <c r="G29" s="126"/>
      <c r="R29" s="121"/>
    </row>
    <row r="30" spans="2:18" ht="21" customHeight="1">
      <c r="B30" s="415" t="s">
        <v>204</v>
      </c>
      <c r="C30" s="416"/>
      <c r="D30" s="110" t="s">
        <v>205</v>
      </c>
      <c r="E30" s="127"/>
      <c r="F30" s="127">
        <v>7180991080</v>
      </c>
      <c r="G30" s="128">
        <v>13461457303</v>
      </c>
      <c r="I30" s="40"/>
      <c r="R30" s="121"/>
    </row>
    <row r="31" spans="2:18" ht="21" customHeight="1">
      <c r="B31" s="415" t="s">
        <v>206</v>
      </c>
      <c r="C31" s="416"/>
      <c r="D31" s="110" t="s">
        <v>207</v>
      </c>
      <c r="E31" s="114"/>
      <c r="F31" s="114">
        <v>879994406</v>
      </c>
      <c r="G31" s="115">
        <v>1753071530</v>
      </c>
      <c r="R31" s="121"/>
    </row>
    <row r="32" spans="2:18" ht="21" customHeight="1">
      <c r="B32" s="418" t="s">
        <v>208</v>
      </c>
      <c r="C32" s="419"/>
      <c r="D32" s="118" t="s">
        <v>209</v>
      </c>
      <c r="E32" s="119"/>
      <c r="F32" s="119">
        <v>6300996674</v>
      </c>
      <c r="G32" s="120">
        <v>11708385773</v>
      </c>
      <c r="I32" s="122"/>
      <c r="R32" s="121"/>
    </row>
    <row r="33" spans="2:18" ht="21" customHeight="1">
      <c r="B33" s="129" t="s">
        <v>210</v>
      </c>
      <c r="C33" s="130"/>
      <c r="D33" s="124" t="s">
        <v>211</v>
      </c>
      <c r="E33" s="125"/>
      <c r="F33" s="173">
        <v>74859893.7</v>
      </c>
      <c r="G33" s="174">
        <v>79280034.2</v>
      </c>
      <c r="I33" s="121"/>
      <c r="R33" s="121"/>
    </row>
    <row r="34" spans="2:18" ht="21" customHeight="1" thickBot="1">
      <c r="B34" s="131" t="s">
        <v>212</v>
      </c>
      <c r="C34" s="132"/>
      <c r="D34" s="133" t="s">
        <v>213</v>
      </c>
      <c r="E34" s="134"/>
      <c r="F34" s="134">
        <v>6226136780.3</v>
      </c>
      <c r="G34" s="135">
        <v>11629105738.8</v>
      </c>
      <c r="R34" s="121"/>
    </row>
    <row r="35" spans="6:8" s="136" customFormat="1" ht="22.5" customHeight="1" thickTop="1">
      <c r="F35" s="137" t="s">
        <v>655</v>
      </c>
      <c r="H35" s="299"/>
    </row>
    <row r="36" spans="2:8" s="78" customFormat="1" ht="18">
      <c r="B36" s="78" t="s">
        <v>214</v>
      </c>
      <c r="C36" s="138" t="s">
        <v>215</v>
      </c>
      <c r="F36" s="32" t="s">
        <v>216</v>
      </c>
      <c r="H36" s="300"/>
    </row>
    <row r="37" spans="6:8" s="136" customFormat="1" ht="17.25">
      <c r="F37" s="137"/>
      <c r="H37" s="299"/>
    </row>
    <row r="38" spans="6:8" s="136" customFormat="1" ht="17.25">
      <c r="F38" s="302"/>
      <c r="H38" s="299"/>
    </row>
    <row r="39" spans="5:8" s="136" customFormat="1" ht="17.25">
      <c r="E39" s="139"/>
      <c r="F39" s="139"/>
      <c r="G39" s="139"/>
      <c r="H39" s="299"/>
    </row>
    <row r="40" spans="5:8" s="136" customFormat="1" ht="17.25">
      <c r="E40" s="139"/>
      <c r="F40" s="139"/>
      <c r="G40" s="139"/>
      <c r="H40" s="299"/>
    </row>
    <row r="41" spans="2:8" s="136" customFormat="1" ht="17.25">
      <c r="B41" s="136" t="s">
        <v>1</v>
      </c>
      <c r="F41" s="137"/>
      <c r="H41" s="299"/>
    </row>
    <row r="42" spans="6:8" s="136" customFormat="1" ht="17.25">
      <c r="F42" s="137"/>
      <c r="H42" s="299"/>
    </row>
    <row r="43" s="136" customFormat="1" ht="17.25">
      <c r="H43" s="299"/>
    </row>
    <row r="44" s="136" customFormat="1" ht="17.25">
      <c r="H44" s="299"/>
    </row>
  </sheetData>
  <mergeCells count="33">
    <mergeCell ref="B31:C31"/>
    <mergeCell ref="B32:C32"/>
    <mergeCell ref="B25:C25"/>
    <mergeCell ref="B26:C26"/>
    <mergeCell ref="B27:C27"/>
    <mergeCell ref="B28:C28"/>
    <mergeCell ref="B30:C30"/>
    <mergeCell ref="B29:C29"/>
    <mergeCell ref="B21:C21"/>
    <mergeCell ref="B22:C22"/>
    <mergeCell ref="B23:C23"/>
    <mergeCell ref="B24:C24"/>
    <mergeCell ref="B17:C17"/>
    <mergeCell ref="B18:C18"/>
    <mergeCell ref="B19:C19"/>
    <mergeCell ref="B20:C20"/>
    <mergeCell ref="B13:C13"/>
    <mergeCell ref="B14:C14"/>
    <mergeCell ref="B15:C15"/>
    <mergeCell ref="B16:C16"/>
    <mergeCell ref="B10:C10"/>
    <mergeCell ref="B11:C11"/>
    <mergeCell ref="B12:C12"/>
    <mergeCell ref="F7:F9"/>
    <mergeCell ref="B1:C1"/>
    <mergeCell ref="B2:C2"/>
    <mergeCell ref="G7:G9"/>
    <mergeCell ref="B3:G3"/>
    <mergeCell ref="B4:G4"/>
    <mergeCell ref="B5:G5"/>
    <mergeCell ref="D7:D9"/>
    <mergeCell ref="E7:E9"/>
    <mergeCell ref="B7:C9"/>
  </mergeCells>
  <printOptions horizontalCentered="1"/>
  <pageMargins left="0.25" right="0.25" top="0.25" bottom="0.25" header="0.28" footer="0.4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450"/>
  <sheetViews>
    <sheetView showGridLines="0" tabSelected="1" workbookViewId="0" topLeftCell="A414">
      <selection activeCell="C417" sqref="C417:F422"/>
    </sheetView>
  </sheetViews>
  <sheetFormatPr defaultColWidth="9.00390625" defaultRowHeight="12.75"/>
  <cols>
    <col min="1" max="1" width="26.875" style="178" customWidth="1"/>
    <col min="2" max="2" width="16.25390625" style="178" customWidth="1"/>
    <col min="3" max="3" width="14.25390625" style="178" customWidth="1"/>
    <col min="4" max="4" width="13.625" style="178" customWidth="1"/>
    <col min="5" max="5" width="12.75390625" style="178" customWidth="1"/>
    <col min="6" max="6" width="12.875" style="178" customWidth="1"/>
    <col min="7" max="7" width="13.375" style="178" customWidth="1"/>
    <col min="8" max="8" width="16.875" style="178" bestFit="1" customWidth="1"/>
    <col min="9" max="16384" width="9.125" style="178" customWidth="1"/>
  </cols>
  <sheetData>
    <row r="1" spans="1:7" ht="16.5" customHeight="1">
      <c r="A1" s="176" t="s">
        <v>262</v>
      </c>
      <c r="B1" s="176"/>
      <c r="C1" s="176"/>
      <c r="D1" s="177"/>
      <c r="F1" s="458" t="s">
        <v>263</v>
      </c>
      <c r="G1" s="458"/>
    </row>
    <row r="2" spans="1:7" ht="27" customHeight="1">
      <c r="A2" s="179"/>
      <c r="B2" s="180"/>
      <c r="C2" s="181"/>
      <c r="D2" s="467"/>
      <c r="E2" s="182"/>
      <c r="F2" s="459" t="s">
        <v>264</v>
      </c>
      <c r="G2" s="459"/>
    </row>
    <row r="3" spans="1:7" ht="9" customHeight="1">
      <c r="A3" s="183"/>
      <c r="B3" s="184"/>
      <c r="D3" s="467"/>
      <c r="E3" s="182"/>
      <c r="F3" s="459"/>
      <c r="G3" s="459"/>
    </row>
    <row r="4" spans="1:7" ht="21.75" customHeight="1">
      <c r="A4" s="460" t="s">
        <v>265</v>
      </c>
      <c r="B4" s="460"/>
      <c r="C4" s="460"/>
      <c r="D4" s="460"/>
      <c r="E4" s="460"/>
      <c r="F4" s="460"/>
      <c r="G4" s="460"/>
    </row>
    <row r="5" spans="1:7" ht="20.25" customHeight="1">
      <c r="A5" s="461" t="s">
        <v>651</v>
      </c>
      <c r="B5" s="461"/>
      <c r="C5" s="461"/>
      <c r="D5" s="461"/>
      <c r="E5" s="461"/>
      <c r="F5" s="461"/>
      <c r="G5" s="461"/>
    </row>
    <row r="6" spans="1:7" ht="20.25" customHeight="1">
      <c r="A6" s="186" t="s">
        <v>266</v>
      </c>
      <c r="B6" s="185"/>
      <c r="C6" s="185"/>
      <c r="D6" s="185"/>
      <c r="E6" s="185"/>
      <c r="F6" s="185"/>
      <c r="G6" s="185"/>
    </row>
    <row r="7" spans="1:7" ht="20.25" customHeight="1">
      <c r="A7" s="187" t="s">
        <v>267</v>
      </c>
      <c r="B7" s="185"/>
      <c r="C7" s="185"/>
      <c r="D7" s="185"/>
      <c r="E7" s="185"/>
      <c r="F7" s="185"/>
      <c r="G7" s="185"/>
    </row>
    <row r="8" spans="1:7" ht="20.25" customHeight="1">
      <c r="A8" s="187" t="s">
        <v>644</v>
      </c>
      <c r="B8" s="185"/>
      <c r="C8" s="185"/>
      <c r="D8" s="185"/>
      <c r="E8" s="185"/>
      <c r="F8" s="185"/>
      <c r="G8" s="185"/>
    </row>
    <row r="9" spans="1:7" ht="20.25" customHeight="1">
      <c r="A9" s="187" t="s">
        <v>268</v>
      </c>
      <c r="B9" s="185"/>
      <c r="C9" s="185"/>
      <c r="D9" s="185"/>
      <c r="E9" s="185"/>
      <c r="F9" s="185"/>
      <c r="G9" s="185"/>
    </row>
    <row r="10" spans="1:7" ht="20.25" customHeight="1">
      <c r="A10" s="187" t="s">
        <v>645</v>
      </c>
      <c r="B10" s="185"/>
      <c r="C10" s="185"/>
      <c r="D10" s="185"/>
      <c r="E10" s="185"/>
      <c r="F10" s="185"/>
      <c r="G10" s="185"/>
    </row>
    <row r="11" spans="1:7" ht="20.25" customHeight="1">
      <c r="A11" s="187" t="s">
        <v>269</v>
      </c>
      <c r="B11" s="185"/>
      <c r="C11" s="185"/>
      <c r="D11" s="185"/>
      <c r="E11" s="185"/>
      <c r="F11" s="185"/>
      <c r="G11" s="185"/>
    </row>
    <row r="12" spans="1:7" ht="20.25" customHeight="1">
      <c r="A12" s="187" t="s">
        <v>643</v>
      </c>
      <c r="B12" s="185"/>
      <c r="C12" s="185"/>
      <c r="D12" s="185"/>
      <c r="E12" s="185"/>
      <c r="F12" s="185"/>
      <c r="G12" s="185"/>
    </row>
    <row r="13" spans="1:7" ht="20.25" customHeight="1">
      <c r="A13" s="187" t="s">
        <v>270</v>
      </c>
      <c r="B13" s="185"/>
      <c r="C13" s="185"/>
      <c r="D13" s="185"/>
      <c r="E13" s="185"/>
      <c r="F13" s="185"/>
      <c r="G13" s="185"/>
    </row>
    <row r="14" spans="1:7" ht="20.25" customHeight="1">
      <c r="A14" s="187" t="s">
        <v>646</v>
      </c>
      <c r="B14" s="185"/>
      <c r="C14" s="185"/>
      <c r="D14" s="185"/>
      <c r="E14" s="185"/>
      <c r="F14" s="185"/>
      <c r="G14" s="185"/>
    </row>
    <row r="15" spans="1:7" ht="20.25" customHeight="1">
      <c r="A15" s="187" t="s">
        <v>271</v>
      </c>
      <c r="B15" s="185"/>
      <c r="C15" s="185"/>
      <c r="D15" s="185"/>
      <c r="E15" s="185"/>
      <c r="F15" s="185"/>
      <c r="G15" s="185"/>
    </row>
    <row r="16" spans="1:7" ht="20.25" customHeight="1">
      <c r="A16" s="187" t="s">
        <v>648</v>
      </c>
      <c r="B16" s="185"/>
      <c r="C16" s="185"/>
      <c r="D16" s="185"/>
      <c r="E16" s="185"/>
      <c r="F16" s="185"/>
      <c r="G16" s="185"/>
    </row>
    <row r="17" spans="1:7" ht="20.25" customHeight="1">
      <c r="A17" s="187" t="s">
        <v>272</v>
      </c>
      <c r="B17" s="185"/>
      <c r="C17" s="185"/>
      <c r="D17" s="185"/>
      <c r="E17" s="185"/>
      <c r="F17" s="185"/>
      <c r="G17" s="185"/>
    </row>
    <row r="18" spans="1:7" ht="20.25" customHeight="1">
      <c r="A18" s="187" t="s">
        <v>647</v>
      </c>
      <c r="B18" s="185"/>
      <c r="C18" s="185"/>
      <c r="D18" s="185"/>
      <c r="E18" s="185"/>
      <c r="F18" s="185"/>
      <c r="G18" s="185"/>
    </row>
    <row r="19" spans="1:6" ht="21" customHeight="1">
      <c r="A19" s="188" t="s">
        <v>273</v>
      </c>
      <c r="B19" s="189"/>
      <c r="C19" s="189"/>
      <c r="D19" s="189"/>
      <c r="E19" s="189"/>
      <c r="F19" s="189"/>
    </row>
    <row r="20" spans="1:6" ht="16.5" customHeight="1">
      <c r="A20" s="190" t="s">
        <v>274</v>
      </c>
      <c r="B20" s="191" t="s">
        <v>275</v>
      </c>
      <c r="C20" s="190"/>
      <c r="D20" s="190"/>
      <c r="E20" s="189"/>
      <c r="F20" s="189"/>
    </row>
    <row r="21" spans="1:6" ht="16.5" customHeight="1">
      <c r="A21" s="190" t="s">
        <v>276</v>
      </c>
      <c r="B21" s="192" t="s">
        <v>640</v>
      </c>
      <c r="C21" s="192"/>
      <c r="D21" s="192"/>
      <c r="E21" s="189"/>
      <c r="F21" s="189"/>
    </row>
    <row r="22" spans="1:7" ht="18.75" customHeight="1">
      <c r="A22" s="193" t="s">
        <v>277</v>
      </c>
      <c r="B22" s="192" t="s">
        <v>641</v>
      </c>
      <c r="C22" s="192"/>
      <c r="D22" s="192"/>
      <c r="E22" s="194"/>
      <c r="F22" s="194"/>
      <c r="G22" s="194"/>
    </row>
    <row r="23" spans="1:7" ht="19.5" customHeight="1">
      <c r="A23" s="195" t="s">
        <v>278</v>
      </c>
      <c r="B23" s="195"/>
      <c r="C23" s="195"/>
      <c r="D23" s="195"/>
      <c r="E23" s="194"/>
      <c r="F23" s="194"/>
      <c r="G23" s="194"/>
    </row>
    <row r="24" spans="1:6" ht="23.25" customHeight="1">
      <c r="A24" s="188" t="s">
        <v>279</v>
      </c>
      <c r="B24" s="189"/>
      <c r="C24" s="189"/>
      <c r="D24" s="189"/>
      <c r="E24" s="189"/>
      <c r="F24" s="189"/>
    </row>
    <row r="25" spans="1:6" ht="16.5" customHeight="1">
      <c r="A25" s="189" t="s">
        <v>280</v>
      </c>
      <c r="B25" s="196" t="s">
        <v>652</v>
      </c>
      <c r="C25" s="189"/>
      <c r="D25" s="189"/>
      <c r="E25" s="189"/>
      <c r="F25" s="189"/>
    </row>
    <row r="26" spans="1:6" ht="16.5" customHeight="1">
      <c r="A26" s="189" t="s">
        <v>281</v>
      </c>
      <c r="B26" s="189"/>
      <c r="C26" s="196" t="s">
        <v>282</v>
      </c>
      <c r="D26" s="189"/>
      <c r="E26" s="189"/>
      <c r="F26" s="189"/>
    </row>
    <row r="27" spans="1:6" ht="22.5" customHeight="1">
      <c r="A27" s="188" t="s">
        <v>283</v>
      </c>
      <c r="B27" s="189"/>
      <c r="C27" s="189"/>
      <c r="D27" s="189"/>
      <c r="E27" s="189"/>
      <c r="F27" s="189"/>
    </row>
    <row r="28" spans="1:7" ht="17.25" customHeight="1">
      <c r="A28" s="436" t="s">
        <v>618</v>
      </c>
      <c r="B28" s="469"/>
      <c r="C28" s="469"/>
      <c r="D28" s="469"/>
      <c r="E28" s="194"/>
      <c r="F28" s="194"/>
      <c r="G28" s="194"/>
    </row>
    <row r="29" spans="1:7" ht="17.25" customHeight="1">
      <c r="A29" s="436" t="s">
        <v>619</v>
      </c>
      <c r="B29" s="469"/>
      <c r="C29" s="469"/>
      <c r="D29" s="469"/>
      <c r="E29" s="194"/>
      <c r="F29" s="194"/>
      <c r="G29" s="194"/>
    </row>
    <row r="30" spans="1:6" ht="17.25" customHeight="1">
      <c r="A30" s="190" t="s">
        <v>284</v>
      </c>
      <c r="B30" s="191" t="s">
        <v>285</v>
      </c>
      <c r="C30" s="190"/>
      <c r="D30" s="190"/>
      <c r="E30" s="189"/>
      <c r="F30" s="189"/>
    </row>
    <row r="31" spans="1:6" ht="22.5" customHeight="1">
      <c r="A31" s="188" t="s">
        <v>286</v>
      </c>
      <c r="B31" s="189"/>
      <c r="C31" s="189"/>
      <c r="D31" s="189"/>
      <c r="E31" s="189"/>
      <c r="F31" s="189"/>
    </row>
    <row r="32" spans="1:7" ht="34.5" customHeight="1">
      <c r="A32" s="436" t="s">
        <v>620</v>
      </c>
      <c r="B32" s="436"/>
      <c r="C32" s="436"/>
      <c r="D32" s="436"/>
      <c r="E32" s="436"/>
      <c r="F32" s="436"/>
      <c r="G32" s="436"/>
    </row>
    <row r="33" spans="1:7" ht="36" customHeight="1">
      <c r="A33" s="436" t="s">
        <v>621</v>
      </c>
      <c r="B33" s="436"/>
      <c r="C33" s="436"/>
      <c r="D33" s="436"/>
      <c r="E33" s="436"/>
      <c r="F33" s="436"/>
      <c r="G33" s="436"/>
    </row>
    <row r="34" spans="1:6" ht="16.5" customHeight="1">
      <c r="A34" s="189" t="s">
        <v>287</v>
      </c>
      <c r="B34" s="189"/>
      <c r="C34" s="189"/>
      <c r="D34" s="189"/>
      <c r="E34" s="189"/>
      <c r="F34" s="189"/>
    </row>
    <row r="35" spans="1:6" ht="16.5" customHeight="1">
      <c r="A35" s="189" t="s">
        <v>288</v>
      </c>
      <c r="B35" s="189"/>
      <c r="C35" s="196" t="s">
        <v>289</v>
      </c>
      <c r="D35" s="189"/>
      <c r="E35" s="189"/>
      <c r="F35" s="189"/>
    </row>
    <row r="36" spans="1:6" ht="16.5" customHeight="1">
      <c r="A36" s="198" t="s">
        <v>622</v>
      </c>
      <c r="B36" s="189"/>
      <c r="C36" s="189"/>
      <c r="D36" s="189"/>
      <c r="E36" s="189"/>
      <c r="F36" s="189"/>
    </row>
    <row r="37" spans="1:6" ht="16.5" customHeight="1">
      <c r="A37" s="470" t="s">
        <v>623</v>
      </c>
      <c r="B37" s="470"/>
      <c r="C37" s="470"/>
      <c r="D37" s="470"/>
      <c r="E37" s="189"/>
      <c r="F37" s="189"/>
    </row>
    <row r="38" spans="1:6" ht="16.5" customHeight="1">
      <c r="A38" s="468" t="s">
        <v>290</v>
      </c>
      <c r="B38" s="468"/>
      <c r="C38" s="468"/>
      <c r="D38" s="468"/>
      <c r="E38" s="189"/>
      <c r="F38" s="189"/>
    </row>
    <row r="39" spans="1:6" ht="21.75" customHeight="1">
      <c r="A39" s="198" t="s">
        <v>291</v>
      </c>
      <c r="B39" s="189"/>
      <c r="C39" s="189"/>
      <c r="D39" s="189"/>
      <c r="E39" s="189"/>
      <c r="F39" s="189"/>
    </row>
    <row r="40" spans="1:6" ht="19.5" customHeight="1">
      <c r="A40" s="468" t="s">
        <v>624</v>
      </c>
      <c r="B40" s="443"/>
      <c r="C40" s="443"/>
      <c r="D40" s="443"/>
      <c r="E40" s="189"/>
      <c r="F40" s="189"/>
    </row>
    <row r="41" spans="1:6" ht="16.5" customHeight="1">
      <c r="A41" s="198" t="s">
        <v>625</v>
      </c>
      <c r="B41" s="189"/>
      <c r="C41" s="189"/>
      <c r="D41" s="196"/>
      <c r="E41" s="189"/>
      <c r="F41" s="189"/>
    </row>
    <row r="42" spans="1:6" ht="22.5" customHeight="1">
      <c r="A42" s="198" t="s">
        <v>292</v>
      </c>
      <c r="B42" s="189"/>
      <c r="C42" s="189"/>
      <c r="D42" s="196"/>
      <c r="E42" s="189"/>
      <c r="F42" s="189"/>
    </row>
    <row r="43" spans="1:6" ht="16.5" customHeight="1">
      <c r="A43" s="198" t="s">
        <v>293</v>
      </c>
      <c r="B43" s="189"/>
      <c r="C43" s="189"/>
      <c r="D43" s="196"/>
      <c r="E43" s="189"/>
      <c r="F43" s="189"/>
    </row>
    <row r="44" spans="1:6" ht="16.5" customHeight="1">
      <c r="A44" s="198" t="s">
        <v>294</v>
      </c>
      <c r="B44" s="189"/>
      <c r="C44" s="189"/>
      <c r="D44" s="189"/>
      <c r="E44" s="189"/>
      <c r="F44" s="189"/>
    </row>
    <row r="45" spans="1:6" ht="19.5" customHeight="1">
      <c r="A45" s="198" t="s">
        <v>295</v>
      </c>
      <c r="B45" s="189"/>
      <c r="C45" s="189"/>
      <c r="D45" s="189"/>
      <c r="E45" s="189"/>
      <c r="F45" s="189"/>
    </row>
    <row r="46" spans="1:6" ht="16.5" customHeight="1">
      <c r="A46" s="198" t="s">
        <v>296</v>
      </c>
      <c r="B46" s="189"/>
      <c r="C46" s="189"/>
      <c r="D46" s="189"/>
      <c r="E46" s="189"/>
      <c r="F46" s="189"/>
    </row>
    <row r="47" spans="1:6" ht="16.5" customHeight="1">
      <c r="A47" s="198" t="s">
        <v>297</v>
      </c>
      <c r="B47" s="189"/>
      <c r="C47" s="189"/>
      <c r="D47" s="189"/>
      <c r="E47" s="189"/>
      <c r="F47" s="189"/>
    </row>
    <row r="48" spans="1:6" ht="16.5" customHeight="1">
      <c r="A48" s="198" t="s">
        <v>298</v>
      </c>
      <c r="B48" s="189"/>
      <c r="C48" s="189"/>
      <c r="D48" s="189"/>
      <c r="E48" s="189"/>
      <c r="F48" s="189"/>
    </row>
    <row r="49" spans="1:6" ht="16.5" customHeight="1">
      <c r="A49" s="198" t="s">
        <v>299</v>
      </c>
      <c r="B49" s="189"/>
      <c r="C49" s="189"/>
      <c r="D49" s="189"/>
      <c r="E49" s="189"/>
      <c r="F49" s="189"/>
    </row>
    <row r="50" spans="1:6" ht="24" customHeight="1">
      <c r="A50" s="198" t="s">
        <v>300</v>
      </c>
      <c r="B50" s="189"/>
      <c r="C50" s="189"/>
      <c r="D50" s="189"/>
      <c r="E50" s="189"/>
      <c r="F50" s="189"/>
    </row>
    <row r="51" spans="1:6" ht="21" customHeight="1">
      <c r="A51" s="198" t="s">
        <v>626</v>
      </c>
      <c r="B51" s="189"/>
      <c r="C51" s="189"/>
      <c r="D51" s="189"/>
      <c r="E51" s="189"/>
      <c r="F51" s="189"/>
    </row>
    <row r="52" spans="1:6" ht="18.75" customHeight="1">
      <c r="A52" s="198" t="s">
        <v>301</v>
      </c>
      <c r="B52" s="189"/>
      <c r="C52" s="189"/>
      <c r="D52" s="189"/>
      <c r="E52" s="189"/>
      <c r="F52" s="189"/>
    </row>
    <row r="53" spans="1:6" ht="22.5" customHeight="1">
      <c r="A53" s="198" t="s">
        <v>302</v>
      </c>
      <c r="B53" s="189"/>
      <c r="C53" s="189"/>
      <c r="D53" s="189"/>
      <c r="E53" s="189"/>
      <c r="F53" s="189"/>
    </row>
    <row r="54" spans="1:6" ht="16.5" customHeight="1">
      <c r="A54" s="198" t="s">
        <v>627</v>
      </c>
      <c r="B54" s="189"/>
      <c r="C54" s="189"/>
      <c r="D54" s="189"/>
      <c r="E54" s="189"/>
      <c r="F54" s="189"/>
    </row>
    <row r="55" spans="1:6" ht="16.5" customHeight="1">
      <c r="A55" s="198" t="s">
        <v>628</v>
      </c>
      <c r="B55" s="189"/>
      <c r="C55" s="189"/>
      <c r="D55" s="189"/>
      <c r="E55" s="189"/>
      <c r="F55" s="189"/>
    </row>
    <row r="56" spans="1:6" ht="16.5" customHeight="1">
      <c r="A56" s="198" t="s">
        <v>629</v>
      </c>
      <c r="B56" s="189"/>
      <c r="C56" s="189"/>
      <c r="D56" s="189"/>
      <c r="E56" s="189"/>
      <c r="F56" s="189"/>
    </row>
    <row r="57" spans="1:6" ht="16.5" customHeight="1">
      <c r="A57" s="198" t="s">
        <v>630</v>
      </c>
      <c r="B57" s="189"/>
      <c r="C57" s="189"/>
      <c r="D57" s="189"/>
      <c r="E57" s="189"/>
      <c r="F57" s="189"/>
    </row>
    <row r="58" spans="1:6" ht="21" customHeight="1">
      <c r="A58" s="198" t="s">
        <v>631</v>
      </c>
      <c r="B58" s="189"/>
      <c r="C58" s="189"/>
      <c r="D58" s="189"/>
      <c r="E58" s="189"/>
      <c r="F58" s="189"/>
    </row>
    <row r="59" spans="1:6" ht="20.25" customHeight="1">
      <c r="A59" s="198" t="s">
        <v>303</v>
      </c>
      <c r="B59" s="189"/>
      <c r="C59" s="189"/>
      <c r="D59" s="189"/>
      <c r="E59" s="189"/>
      <c r="F59" s="189"/>
    </row>
    <row r="60" spans="1:6" ht="22.5" customHeight="1">
      <c r="A60" s="198" t="s">
        <v>304</v>
      </c>
      <c r="B60" s="189"/>
      <c r="C60" s="189"/>
      <c r="D60" s="189"/>
      <c r="E60" s="189"/>
      <c r="F60" s="189"/>
    </row>
    <row r="61" spans="1:7" ht="32.25" customHeight="1">
      <c r="A61" s="468" t="s">
        <v>632</v>
      </c>
      <c r="B61" s="468"/>
      <c r="C61" s="468"/>
      <c r="D61" s="468"/>
      <c r="E61" s="468"/>
      <c r="F61" s="468"/>
      <c r="G61" s="468"/>
    </row>
    <row r="62" spans="1:6" ht="15.75">
      <c r="A62" s="198" t="s">
        <v>305</v>
      </c>
      <c r="B62" s="189"/>
      <c r="C62" s="189"/>
      <c r="D62" s="189"/>
      <c r="E62" s="189"/>
      <c r="F62" s="189"/>
    </row>
    <row r="63" spans="1:6" ht="15.75">
      <c r="A63" s="198" t="s">
        <v>306</v>
      </c>
      <c r="B63" s="189"/>
      <c r="C63" s="189"/>
      <c r="D63" s="189"/>
      <c r="E63" s="189"/>
      <c r="F63" s="189"/>
    </row>
    <row r="64" spans="1:6" ht="15.75">
      <c r="A64" s="198" t="s">
        <v>307</v>
      </c>
      <c r="B64" s="189"/>
      <c r="C64" s="189"/>
      <c r="D64" s="189"/>
      <c r="E64" s="189"/>
      <c r="F64" s="189"/>
    </row>
    <row r="65" spans="1:6" ht="21" customHeight="1">
      <c r="A65" s="198" t="s">
        <v>308</v>
      </c>
      <c r="B65" s="189"/>
      <c r="C65" s="189"/>
      <c r="D65" s="189"/>
      <c r="E65" s="189"/>
      <c r="F65" s="189"/>
    </row>
    <row r="66" spans="1:6" ht="16.5" customHeight="1">
      <c r="A66" s="198" t="s">
        <v>633</v>
      </c>
      <c r="B66" s="189"/>
      <c r="C66" s="189"/>
      <c r="D66" s="189"/>
      <c r="E66" s="189"/>
      <c r="F66" s="189"/>
    </row>
    <row r="67" spans="1:6" ht="16.5" customHeight="1">
      <c r="A67" s="198" t="s">
        <v>634</v>
      </c>
      <c r="B67" s="189"/>
      <c r="C67" s="189"/>
      <c r="D67" s="189"/>
      <c r="E67" s="189"/>
      <c r="F67" s="189"/>
    </row>
    <row r="68" spans="1:6" ht="16.5" customHeight="1">
      <c r="A68" s="198" t="s">
        <v>635</v>
      </c>
      <c r="B68" s="189"/>
      <c r="C68" s="189"/>
      <c r="D68" s="189"/>
      <c r="E68" s="189"/>
      <c r="F68" s="189"/>
    </row>
    <row r="69" spans="1:6" ht="16.5" customHeight="1">
      <c r="A69" s="198" t="s">
        <v>636</v>
      </c>
      <c r="B69" s="189"/>
      <c r="C69" s="189"/>
      <c r="D69" s="189"/>
      <c r="E69" s="189"/>
      <c r="F69" s="189"/>
    </row>
    <row r="70" spans="1:7" ht="44.25" customHeight="1">
      <c r="A70" s="426" t="s">
        <v>637</v>
      </c>
      <c r="B70" s="471"/>
      <c r="C70" s="471"/>
      <c r="D70" s="471"/>
      <c r="E70" s="202"/>
      <c r="F70" s="202"/>
      <c r="G70" s="202"/>
    </row>
    <row r="71" spans="1:7" ht="32.25" customHeight="1">
      <c r="A71" s="468" t="s">
        <v>309</v>
      </c>
      <c r="B71" s="468"/>
      <c r="C71" s="468"/>
      <c r="D71" s="468"/>
      <c r="E71" s="468"/>
      <c r="F71" s="468"/>
      <c r="G71" s="468"/>
    </row>
    <row r="72" spans="1:7" ht="24" customHeight="1">
      <c r="A72" s="443" t="s">
        <v>310</v>
      </c>
      <c r="B72" s="443"/>
      <c r="C72" s="443"/>
      <c r="D72" s="443"/>
      <c r="E72" s="203"/>
      <c r="F72" s="203"/>
      <c r="G72" s="203"/>
    </row>
    <row r="73" spans="1:6" ht="21.75" customHeight="1">
      <c r="A73" s="198" t="s">
        <v>311</v>
      </c>
      <c r="B73" s="189"/>
      <c r="C73" s="189"/>
      <c r="D73" s="189"/>
      <c r="E73" s="189"/>
      <c r="F73" s="189"/>
    </row>
    <row r="74" spans="1:7" ht="24.75" customHeight="1">
      <c r="A74" s="204" t="s">
        <v>312</v>
      </c>
      <c r="B74" s="204"/>
      <c r="C74" s="204"/>
      <c r="D74" s="204"/>
      <c r="E74" s="204"/>
      <c r="F74" s="204"/>
      <c r="G74" s="204"/>
    </row>
    <row r="75" spans="1:6" ht="21.75" customHeight="1">
      <c r="A75" s="202"/>
      <c r="B75" s="189"/>
      <c r="C75" s="189"/>
      <c r="D75" s="196" t="s">
        <v>313</v>
      </c>
      <c r="E75" s="189"/>
      <c r="F75" s="189"/>
    </row>
    <row r="76" spans="1:6" ht="16.5" customHeight="1">
      <c r="A76" s="205" t="s">
        <v>314</v>
      </c>
      <c r="C76" s="427" t="s">
        <v>315</v>
      </c>
      <c r="D76" s="427"/>
      <c r="E76" s="427" t="s">
        <v>316</v>
      </c>
      <c r="F76" s="427"/>
    </row>
    <row r="77" spans="1:6" ht="16.5" customHeight="1">
      <c r="A77" s="206" t="s">
        <v>317</v>
      </c>
      <c r="C77" s="455">
        <v>12656271940</v>
      </c>
      <c r="D77" s="455"/>
      <c r="E77" s="455">
        <v>13359363314</v>
      </c>
      <c r="F77" s="455"/>
    </row>
    <row r="78" spans="1:6" ht="16.5" customHeight="1">
      <c r="A78" s="206" t="s">
        <v>318</v>
      </c>
      <c r="C78" s="455">
        <v>5966182982</v>
      </c>
      <c r="D78" s="455"/>
      <c r="E78" s="455">
        <v>10358576832</v>
      </c>
      <c r="F78" s="455"/>
    </row>
    <row r="79" spans="1:6" ht="16.5" customHeight="1">
      <c r="A79" s="206" t="s">
        <v>319</v>
      </c>
      <c r="C79" s="456"/>
      <c r="D79" s="456"/>
      <c r="E79" s="207"/>
      <c r="F79" s="189"/>
    </row>
    <row r="80" spans="2:6" ht="16.5" customHeight="1">
      <c r="B80" s="201" t="s">
        <v>638</v>
      </c>
      <c r="C80" s="454">
        <v>18622454922</v>
      </c>
      <c r="D80" s="454"/>
      <c r="E80" s="454">
        <v>23717940146</v>
      </c>
      <c r="F80" s="454"/>
    </row>
    <row r="81" spans="1:6" ht="18" customHeight="1">
      <c r="A81" s="208"/>
      <c r="B81" s="208"/>
      <c r="C81" s="208"/>
      <c r="D81" s="208"/>
      <c r="E81" s="189"/>
      <c r="F81" s="189"/>
    </row>
    <row r="82" spans="1:6" ht="33" customHeight="1">
      <c r="A82" s="437" t="s">
        <v>320</v>
      </c>
      <c r="B82" s="437"/>
      <c r="C82" s="427" t="s">
        <v>315</v>
      </c>
      <c r="D82" s="427"/>
      <c r="E82" s="427" t="s">
        <v>316</v>
      </c>
      <c r="F82" s="427"/>
    </row>
    <row r="83" spans="1:6" ht="16.5" customHeight="1">
      <c r="A83" s="206" t="s">
        <v>321</v>
      </c>
      <c r="B83" s="209"/>
      <c r="C83" s="456"/>
      <c r="D83" s="456"/>
      <c r="E83" s="457">
        <v>0</v>
      </c>
      <c r="F83" s="457"/>
    </row>
    <row r="84" spans="1:6" ht="16.5" customHeight="1">
      <c r="A84" s="206" t="s">
        <v>322</v>
      </c>
      <c r="B84" s="209"/>
      <c r="C84" s="455">
        <v>299188000</v>
      </c>
      <c r="D84" s="455"/>
      <c r="E84" s="455">
        <v>6400000</v>
      </c>
      <c r="F84" s="455"/>
    </row>
    <row r="85" spans="1:6" ht="16.5" customHeight="1">
      <c r="A85" s="206" t="s">
        <v>323</v>
      </c>
      <c r="B85" s="209"/>
      <c r="C85" s="456"/>
      <c r="D85" s="456"/>
      <c r="E85" s="210"/>
      <c r="F85" s="189"/>
    </row>
    <row r="86" spans="1:6" ht="16.5" customHeight="1">
      <c r="A86" s="205"/>
      <c r="B86" s="201" t="s">
        <v>638</v>
      </c>
      <c r="C86" s="454">
        <v>299188000</v>
      </c>
      <c r="D86" s="454"/>
      <c r="E86" s="454">
        <v>6400000</v>
      </c>
      <c r="F86" s="454"/>
    </row>
    <row r="87" spans="1:6" ht="15.75" customHeight="1">
      <c r="A87" s="208"/>
      <c r="B87" s="208"/>
      <c r="C87" s="211"/>
      <c r="D87" s="211"/>
      <c r="E87" s="189"/>
      <c r="F87" s="189"/>
    </row>
    <row r="88" spans="1:6" ht="21.75" customHeight="1">
      <c r="A88" s="426" t="s">
        <v>324</v>
      </c>
      <c r="B88" s="426"/>
      <c r="C88" s="427" t="s">
        <v>315</v>
      </c>
      <c r="D88" s="427"/>
      <c r="E88" s="427" t="s">
        <v>316</v>
      </c>
      <c r="F88" s="427"/>
    </row>
    <row r="89" spans="1:6" ht="16.5" customHeight="1">
      <c r="A89" s="212" t="s">
        <v>325</v>
      </c>
      <c r="B89" s="212"/>
      <c r="C89" s="456"/>
      <c r="D89" s="456"/>
      <c r="E89" s="455">
        <v>0</v>
      </c>
      <c r="F89" s="455"/>
    </row>
    <row r="90" spans="1:6" ht="16.5" customHeight="1">
      <c r="A90" s="425" t="s">
        <v>326</v>
      </c>
      <c r="B90" s="425"/>
      <c r="C90" s="456"/>
      <c r="D90" s="456"/>
      <c r="E90" s="455">
        <v>0</v>
      </c>
      <c r="F90" s="455"/>
    </row>
    <row r="91" spans="1:6" ht="16.5" customHeight="1">
      <c r="A91" s="425" t="s">
        <v>327</v>
      </c>
      <c r="B91" s="425"/>
      <c r="C91" s="456"/>
      <c r="D91" s="456"/>
      <c r="E91" s="455">
        <v>0</v>
      </c>
      <c r="F91" s="455"/>
    </row>
    <row r="92" spans="1:6" ht="16.5" customHeight="1">
      <c r="A92" s="425" t="s">
        <v>328</v>
      </c>
      <c r="B92" s="425"/>
      <c r="C92" s="453">
        <v>15812412609</v>
      </c>
      <c r="D92" s="453"/>
      <c r="E92" s="455">
        <v>3263026950</v>
      </c>
      <c r="F92" s="455"/>
    </row>
    <row r="93" spans="1:6" ht="21" customHeight="1">
      <c r="A93" s="209"/>
      <c r="B93" s="201" t="s">
        <v>638</v>
      </c>
      <c r="C93" s="454">
        <v>15812412609</v>
      </c>
      <c r="D93" s="454"/>
      <c r="E93" s="454">
        <v>3263026950</v>
      </c>
      <c r="F93" s="454"/>
    </row>
    <row r="94" spans="1:6" ht="14.25" customHeight="1">
      <c r="A94" s="209"/>
      <c r="B94" s="209"/>
      <c r="C94" s="214"/>
      <c r="D94" s="214"/>
      <c r="E94" s="215"/>
      <c r="F94" s="216"/>
    </row>
    <row r="95" spans="1:6" ht="22.5" customHeight="1">
      <c r="A95" s="209" t="s">
        <v>329</v>
      </c>
      <c r="B95" s="209"/>
      <c r="C95" s="427" t="s">
        <v>315</v>
      </c>
      <c r="D95" s="427"/>
      <c r="E95" s="427" t="s">
        <v>316</v>
      </c>
      <c r="F95" s="427"/>
    </row>
    <row r="96" spans="1:6" ht="16.5" customHeight="1">
      <c r="A96" s="212" t="s">
        <v>330</v>
      </c>
      <c r="B96" s="209"/>
      <c r="C96" s="434"/>
      <c r="D96" s="434"/>
      <c r="E96" s="434">
        <v>0</v>
      </c>
      <c r="F96" s="434"/>
    </row>
    <row r="97" spans="1:6" ht="16.5" customHeight="1">
      <c r="A97" s="212" t="s">
        <v>331</v>
      </c>
      <c r="B97" s="209"/>
      <c r="C97" s="434">
        <v>2161125287</v>
      </c>
      <c r="D97" s="434"/>
      <c r="E97" s="434">
        <v>1526231428</v>
      </c>
      <c r="F97" s="434"/>
    </row>
    <row r="98" spans="1:6" ht="16.5" customHeight="1">
      <c r="A98" s="212" t="s">
        <v>332</v>
      </c>
      <c r="B98" s="209"/>
      <c r="C98" s="434">
        <v>30417727</v>
      </c>
      <c r="D98" s="434"/>
      <c r="E98" s="434">
        <v>0</v>
      </c>
      <c r="F98" s="434"/>
    </row>
    <row r="99" spans="1:6" ht="16.5" customHeight="1">
      <c r="A99" s="212" t="s">
        <v>333</v>
      </c>
      <c r="B99" s="209"/>
      <c r="C99" s="434">
        <v>3287949911</v>
      </c>
      <c r="D99" s="434"/>
      <c r="E99" s="434">
        <v>1555811740</v>
      </c>
      <c r="F99" s="434"/>
    </row>
    <row r="100" spans="1:6" ht="19.5" customHeight="1">
      <c r="A100" s="212" t="s">
        <v>334</v>
      </c>
      <c r="B100" s="209"/>
      <c r="C100" s="434">
        <v>2687098360</v>
      </c>
      <c r="D100" s="434"/>
      <c r="E100" s="434">
        <v>303703042</v>
      </c>
      <c r="F100" s="434"/>
    </row>
    <row r="101" spans="1:6" ht="16.5" customHeight="1">
      <c r="A101" s="212" t="s">
        <v>335</v>
      </c>
      <c r="B101" s="209"/>
      <c r="C101" s="434">
        <v>9238462464</v>
      </c>
      <c r="D101" s="434"/>
      <c r="E101" s="434">
        <v>679254262</v>
      </c>
      <c r="F101" s="434"/>
    </row>
    <row r="102" spans="1:6" ht="16.5" customHeight="1">
      <c r="A102" s="212" t="s">
        <v>336</v>
      </c>
      <c r="B102" s="209"/>
      <c r="C102" s="434">
        <v>0</v>
      </c>
      <c r="D102" s="434"/>
      <c r="E102" s="434">
        <v>0</v>
      </c>
      <c r="F102" s="434"/>
    </row>
    <row r="103" spans="1:6" ht="16.5" customHeight="1">
      <c r="A103" s="212" t="s">
        <v>337</v>
      </c>
      <c r="B103" s="209"/>
      <c r="C103" s="434">
        <v>0</v>
      </c>
      <c r="D103" s="434"/>
      <c r="E103" s="434">
        <v>0</v>
      </c>
      <c r="F103" s="434"/>
    </row>
    <row r="104" spans="1:6" ht="16.5" customHeight="1">
      <c r="A104" s="212" t="s">
        <v>338</v>
      </c>
      <c r="B104" s="209"/>
      <c r="C104" s="434">
        <v>0</v>
      </c>
      <c r="D104" s="434"/>
      <c r="E104" s="434">
        <v>0</v>
      </c>
      <c r="F104" s="434"/>
    </row>
    <row r="105" spans="1:6" ht="16.5" customHeight="1">
      <c r="A105" s="200"/>
      <c r="B105" s="201" t="s">
        <v>638</v>
      </c>
      <c r="C105" s="435">
        <v>17405053749</v>
      </c>
      <c r="D105" s="435"/>
      <c r="E105" s="435">
        <v>4065000472</v>
      </c>
      <c r="F105" s="435"/>
    </row>
    <row r="106" spans="1:6" ht="9" customHeight="1">
      <c r="A106" s="200"/>
      <c r="B106" s="200"/>
      <c r="C106" s="218"/>
      <c r="D106" s="218" t="s">
        <v>339</v>
      </c>
      <c r="E106" s="209"/>
      <c r="F106" s="209"/>
    </row>
    <row r="107" spans="1:6" ht="16.5" customHeight="1">
      <c r="A107" s="199" t="s">
        <v>340</v>
      </c>
      <c r="B107" s="216"/>
      <c r="C107" s="216"/>
      <c r="D107" s="216"/>
      <c r="E107" s="216"/>
      <c r="F107" s="216"/>
    </row>
    <row r="108" spans="1:4" ht="18.75" customHeight="1">
      <c r="A108" s="199" t="s">
        <v>341</v>
      </c>
      <c r="D108" s="219"/>
    </row>
    <row r="109" spans="1:7" ht="21.75" customHeight="1">
      <c r="A109" s="468" t="s">
        <v>342</v>
      </c>
      <c r="B109" s="468"/>
      <c r="C109" s="468"/>
      <c r="D109" s="468"/>
      <c r="E109" s="468"/>
      <c r="F109" s="468"/>
      <c r="G109" s="468"/>
    </row>
    <row r="110" ht="12.75" customHeight="1">
      <c r="A110" s="199"/>
    </row>
    <row r="111" spans="1:6" ht="31.5">
      <c r="A111" s="209" t="s">
        <v>343</v>
      </c>
      <c r="C111" s="427" t="s">
        <v>315</v>
      </c>
      <c r="D111" s="427"/>
      <c r="E111" s="427" t="s">
        <v>316</v>
      </c>
      <c r="F111" s="427"/>
    </row>
    <row r="112" spans="1:6" ht="15.75">
      <c r="A112" s="212" t="s">
        <v>344</v>
      </c>
      <c r="C112" s="434">
        <v>0</v>
      </c>
      <c r="D112" s="434"/>
      <c r="E112" s="434">
        <v>0</v>
      </c>
      <c r="F112" s="434"/>
    </row>
    <row r="113" spans="1:6" ht="18.75" customHeight="1">
      <c r="A113" s="425" t="s">
        <v>345</v>
      </c>
      <c r="B113" s="425"/>
      <c r="C113" s="434">
        <v>0</v>
      </c>
      <c r="D113" s="434"/>
      <c r="E113" s="434">
        <v>0</v>
      </c>
      <c r="F113" s="434"/>
    </row>
    <row r="114" spans="1:4" ht="15.75">
      <c r="A114" s="209"/>
      <c r="B114" s="201" t="s">
        <v>638</v>
      </c>
      <c r="C114" s="220"/>
      <c r="D114" s="221"/>
    </row>
    <row r="115" spans="1:4" ht="7.5" customHeight="1">
      <c r="A115" s="222"/>
      <c r="C115" s="219"/>
      <c r="D115" s="222"/>
    </row>
    <row r="116" spans="1:6" ht="16.5" customHeight="1">
      <c r="A116" s="200" t="s">
        <v>346</v>
      </c>
      <c r="B116" s="200"/>
      <c r="C116" s="427" t="s">
        <v>315</v>
      </c>
      <c r="D116" s="427"/>
      <c r="E116" s="427" t="s">
        <v>316</v>
      </c>
      <c r="F116" s="427"/>
    </row>
    <row r="117" spans="1:6" ht="16.5" customHeight="1">
      <c r="A117" s="212" t="s">
        <v>347</v>
      </c>
      <c r="B117" s="200"/>
      <c r="C117" s="434">
        <v>0</v>
      </c>
      <c r="D117" s="434"/>
      <c r="E117" s="434">
        <v>0</v>
      </c>
      <c r="F117" s="434"/>
    </row>
    <row r="118" spans="1:6" ht="16.5" customHeight="1">
      <c r="A118" s="212" t="s">
        <v>348</v>
      </c>
      <c r="B118" s="200"/>
      <c r="C118" s="434">
        <v>0</v>
      </c>
      <c r="D118" s="434"/>
      <c r="E118" s="434">
        <v>0</v>
      </c>
      <c r="F118" s="434"/>
    </row>
    <row r="119" spans="1:4" ht="16.5" customHeight="1">
      <c r="A119" s="222"/>
      <c r="B119" s="201" t="s">
        <v>638</v>
      </c>
      <c r="C119" s="219"/>
      <c r="D119" s="222"/>
    </row>
    <row r="120" spans="1:6" ht="16.5" customHeight="1">
      <c r="A120" s="200" t="s">
        <v>349</v>
      </c>
      <c r="B120" s="200"/>
      <c r="C120" s="427" t="s">
        <v>315</v>
      </c>
      <c r="D120" s="427"/>
      <c r="E120" s="427" t="s">
        <v>316</v>
      </c>
      <c r="F120" s="427"/>
    </row>
    <row r="121" spans="1:6" ht="15.75">
      <c r="A121" s="212" t="s">
        <v>350</v>
      </c>
      <c r="B121" s="223"/>
      <c r="C121" s="434">
        <v>0</v>
      </c>
      <c r="D121" s="434"/>
      <c r="E121" s="434"/>
      <c r="F121" s="434"/>
    </row>
    <row r="122" spans="1:6" ht="19.5" customHeight="1">
      <c r="A122" s="425" t="s">
        <v>351</v>
      </c>
      <c r="B122" s="425"/>
      <c r="C122" s="434">
        <v>0</v>
      </c>
      <c r="D122" s="434"/>
      <c r="E122" s="434">
        <v>0</v>
      </c>
      <c r="F122" s="434"/>
    </row>
    <row r="123" spans="1:6" ht="15.75">
      <c r="A123" s="212" t="s">
        <v>352</v>
      </c>
      <c r="B123" s="223"/>
      <c r="C123" s="434">
        <v>0</v>
      </c>
      <c r="D123" s="434"/>
      <c r="E123" s="434">
        <v>0</v>
      </c>
      <c r="F123" s="434"/>
    </row>
    <row r="124" spans="1:6" ht="15.75">
      <c r="A124" s="212" t="s">
        <v>353</v>
      </c>
      <c r="B124" s="223"/>
      <c r="C124" s="478">
        <v>0</v>
      </c>
      <c r="D124" s="478"/>
      <c r="E124" s="434">
        <v>0</v>
      </c>
      <c r="F124" s="434"/>
    </row>
    <row r="125" spans="1:6" ht="15.75">
      <c r="A125" s="224"/>
      <c r="B125" s="201" t="s">
        <v>638</v>
      </c>
      <c r="C125" s="478"/>
      <c r="D125" s="478"/>
      <c r="E125" s="434">
        <f>SUM(E121:F124)</f>
        <v>0</v>
      </c>
      <c r="F125" s="434"/>
    </row>
    <row r="126" spans="1:7" ht="16.5" customHeight="1">
      <c r="A126" s="198" t="s">
        <v>354</v>
      </c>
      <c r="G126" s="215"/>
    </row>
    <row r="127" spans="1:7" ht="21" customHeight="1">
      <c r="A127" s="473" t="s">
        <v>355</v>
      </c>
      <c r="B127" s="462" t="s">
        <v>356</v>
      </c>
      <c r="C127" s="462" t="s">
        <v>357</v>
      </c>
      <c r="D127" s="462" t="s">
        <v>358</v>
      </c>
      <c r="E127" s="462" t="s">
        <v>359</v>
      </c>
      <c r="F127" s="462" t="s">
        <v>360</v>
      </c>
      <c r="G127" s="462" t="s">
        <v>361</v>
      </c>
    </row>
    <row r="128" spans="1:7" ht="16.5" customHeight="1">
      <c r="A128" s="474"/>
      <c r="B128" s="472"/>
      <c r="C128" s="472"/>
      <c r="D128" s="472"/>
      <c r="E128" s="472"/>
      <c r="F128" s="472"/>
      <c r="G128" s="472"/>
    </row>
    <row r="129" spans="1:7" ht="16.5" customHeight="1">
      <c r="A129" s="225" t="s">
        <v>362</v>
      </c>
      <c r="B129" s="226">
        <v>6257573376</v>
      </c>
      <c r="C129" s="226">
        <v>16077239514</v>
      </c>
      <c r="D129" s="226">
        <v>55405399670</v>
      </c>
      <c r="E129" s="226">
        <v>460121933</v>
      </c>
      <c r="F129" s="226">
        <v>171514729</v>
      </c>
      <c r="G129" s="226">
        <v>78371849222</v>
      </c>
    </row>
    <row r="130" spans="1:7" ht="16.5" customHeight="1">
      <c r="A130" s="227" t="s">
        <v>657</v>
      </c>
      <c r="B130" s="228">
        <v>6173814055</v>
      </c>
      <c r="C130" s="228">
        <v>14627801081</v>
      </c>
      <c r="D130" s="228">
        <v>55405399670</v>
      </c>
      <c r="E130" s="228">
        <v>370947309</v>
      </c>
      <c r="F130" s="228">
        <v>154060184</v>
      </c>
      <c r="G130" s="228">
        <v>76732022299</v>
      </c>
    </row>
    <row r="131" spans="1:7" ht="16.5" customHeight="1">
      <c r="A131" s="227" t="s">
        <v>658</v>
      </c>
      <c r="B131" s="228">
        <v>65800231</v>
      </c>
      <c r="C131" s="228">
        <v>1449438433</v>
      </c>
      <c r="D131" s="228"/>
      <c r="E131" s="228">
        <v>89174624</v>
      </c>
      <c r="F131" s="228">
        <v>17454545</v>
      </c>
      <c r="G131" s="228">
        <v>1621867833</v>
      </c>
    </row>
    <row r="132" spans="1:7" ht="16.5" customHeight="1">
      <c r="A132" s="227" t="s">
        <v>364</v>
      </c>
      <c r="B132" s="228"/>
      <c r="C132" s="228"/>
      <c r="D132" s="228"/>
      <c r="E132" s="228"/>
      <c r="F132" s="228"/>
      <c r="G132" s="228">
        <v>0</v>
      </c>
    </row>
    <row r="133" spans="1:7" ht="16.5" customHeight="1">
      <c r="A133" s="227" t="s">
        <v>365</v>
      </c>
      <c r="B133" s="228"/>
      <c r="C133" s="228"/>
      <c r="D133" s="228"/>
      <c r="E133" s="228"/>
      <c r="F133" s="228"/>
      <c r="G133" s="228">
        <v>0</v>
      </c>
    </row>
    <row r="134" spans="1:7" ht="16.5" customHeight="1">
      <c r="A134" s="227" t="s">
        <v>366</v>
      </c>
      <c r="B134" s="228"/>
      <c r="C134" s="228"/>
      <c r="D134" s="228"/>
      <c r="E134" s="228"/>
      <c r="F134" s="228"/>
      <c r="G134" s="228">
        <v>0</v>
      </c>
    </row>
    <row r="135" spans="1:7" ht="16.5" customHeight="1">
      <c r="A135" s="227" t="s">
        <v>367</v>
      </c>
      <c r="B135" s="228"/>
      <c r="C135" s="228"/>
      <c r="D135" s="228"/>
      <c r="E135" s="228"/>
      <c r="F135" s="228"/>
      <c r="G135" s="228">
        <v>0</v>
      </c>
    </row>
    <row r="136" spans="1:7" ht="16.5" customHeight="1">
      <c r="A136" s="227" t="s">
        <v>368</v>
      </c>
      <c r="B136" s="228">
        <v>0</v>
      </c>
      <c r="C136" s="228">
        <v>0</v>
      </c>
      <c r="D136" s="228">
        <v>0</v>
      </c>
      <c r="E136" s="228">
        <v>0</v>
      </c>
      <c r="F136" s="228">
        <v>0</v>
      </c>
      <c r="G136" s="228">
        <v>0</v>
      </c>
    </row>
    <row r="137" spans="1:8" ht="16.5" customHeight="1">
      <c r="A137" s="227" t="s">
        <v>369</v>
      </c>
      <c r="B137" s="228">
        <v>17959090</v>
      </c>
      <c r="C137" s="228"/>
      <c r="D137" s="228"/>
      <c r="E137" s="228"/>
      <c r="F137" s="228"/>
      <c r="G137" s="228">
        <v>17959090</v>
      </c>
      <c r="H137" s="215"/>
    </row>
    <row r="138" spans="1:7" ht="16.5" customHeight="1">
      <c r="A138" s="227" t="s">
        <v>659</v>
      </c>
      <c r="B138" s="228">
        <v>6257573376</v>
      </c>
      <c r="C138" s="228">
        <v>16077239514</v>
      </c>
      <c r="D138" s="228">
        <v>55405399670</v>
      </c>
      <c r="E138" s="228">
        <v>460121933</v>
      </c>
      <c r="F138" s="228">
        <v>171514729</v>
      </c>
      <c r="G138" s="228">
        <v>78371849222</v>
      </c>
    </row>
    <row r="139" spans="1:7" ht="16.5" customHeight="1">
      <c r="A139" s="229" t="s">
        <v>370</v>
      </c>
      <c r="B139" s="230">
        <v>1004833349</v>
      </c>
      <c r="C139" s="230">
        <v>2973944653</v>
      </c>
      <c r="D139" s="230">
        <v>5291556617</v>
      </c>
      <c r="E139" s="230">
        <v>257429736</v>
      </c>
      <c r="F139" s="230">
        <v>43850247</v>
      </c>
      <c r="G139" s="230">
        <v>9571614602</v>
      </c>
    </row>
    <row r="140" spans="1:7" ht="16.5" customHeight="1">
      <c r="A140" s="227" t="s">
        <v>657</v>
      </c>
      <c r="B140" s="231">
        <v>775265828</v>
      </c>
      <c r="C140" s="231">
        <v>2432615145</v>
      </c>
      <c r="D140" s="231">
        <v>5060212183</v>
      </c>
      <c r="E140" s="231">
        <v>242668957</v>
      </c>
      <c r="F140" s="231">
        <v>35426338</v>
      </c>
      <c r="G140" s="231">
        <v>8546188451</v>
      </c>
    </row>
    <row r="141" spans="1:7" ht="16.5" customHeight="1">
      <c r="A141" s="232" t="s">
        <v>371</v>
      </c>
      <c r="B141" s="228">
        <v>229567521</v>
      </c>
      <c r="C141" s="228">
        <v>541329508</v>
      </c>
      <c r="D141" s="228">
        <v>231344434</v>
      </c>
      <c r="E141" s="228">
        <v>14760779</v>
      </c>
      <c r="F141" s="231">
        <v>8423909</v>
      </c>
      <c r="G141" s="231">
        <v>1025426151</v>
      </c>
    </row>
    <row r="142" spans="1:7" ht="16.5" customHeight="1">
      <c r="A142" s="232" t="s">
        <v>372</v>
      </c>
      <c r="B142" s="228">
        <v>0</v>
      </c>
      <c r="C142" s="228">
        <v>0</v>
      </c>
      <c r="D142" s="228">
        <v>0</v>
      </c>
      <c r="E142" s="228">
        <v>0</v>
      </c>
      <c r="F142" s="233">
        <v>0</v>
      </c>
      <c r="G142" s="228"/>
    </row>
    <row r="143" spans="1:7" ht="16.5" customHeight="1">
      <c r="A143" s="227" t="s">
        <v>373</v>
      </c>
      <c r="B143" s="228">
        <v>0</v>
      </c>
      <c r="C143" s="228">
        <v>0</v>
      </c>
      <c r="D143" s="228">
        <v>0</v>
      </c>
      <c r="E143" s="228">
        <v>0</v>
      </c>
      <c r="F143" s="228">
        <v>0</v>
      </c>
      <c r="G143" s="228"/>
    </row>
    <row r="144" spans="1:7" ht="16.5" customHeight="1">
      <c r="A144" s="227" t="s">
        <v>374</v>
      </c>
      <c r="B144" s="228">
        <v>0</v>
      </c>
      <c r="C144" s="228">
        <v>0</v>
      </c>
      <c r="D144" s="228">
        <v>0</v>
      </c>
      <c r="E144" s="228">
        <v>0</v>
      </c>
      <c r="F144" s="228">
        <v>0</v>
      </c>
      <c r="G144" s="228"/>
    </row>
    <row r="145" spans="1:7" ht="16.5" customHeight="1">
      <c r="A145" s="232" t="s">
        <v>375</v>
      </c>
      <c r="B145" s="228">
        <v>0</v>
      </c>
      <c r="C145" s="228">
        <v>0</v>
      </c>
      <c r="D145" s="228">
        <v>0</v>
      </c>
      <c r="E145" s="228">
        <v>0</v>
      </c>
      <c r="F145" s="228">
        <v>0</v>
      </c>
      <c r="G145" s="228"/>
    </row>
    <row r="146" spans="1:7" ht="16.5" customHeight="1">
      <c r="A146" s="227" t="s">
        <v>659</v>
      </c>
      <c r="B146" s="228">
        <v>1004833349</v>
      </c>
      <c r="C146" s="228">
        <v>2973944653</v>
      </c>
      <c r="D146" s="228">
        <v>5291556617</v>
      </c>
      <c r="E146" s="228">
        <v>257429736</v>
      </c>
      <c r="F146" s="228">
        <v>43850247</v>
      </c>
      <c r="G146" s="228">
        <v>9571614602</v>
      </c>
    </row>
    <row r="147" spans="1:7" ht="16.5" customHeight="1">
      <c r="A147" s="229" t="s">
        <v>376</v>
      </c>
      <c r="B147" s="234"/>
      <c r="C147" s="235"/>
      <c r="D147" s="235"/>
      <c r="E147" s="235"/>
      <c r="F147" s="235"/>
      <c r="G147" s="236"/>
    </row>
    <row r="148" spans="1:8" ht="16.5" customHeight="1">
      <c r="A148" s="232" t="s">
        <v>660</v>
      </c>
      <c r="B148" s="228">
        <v>5398548227</v>
      </c>
      <c r="C148" s="228">
        <v>12195185936</v>
      </c>
      <c r="D148" s="228">
        <v>50345187487</v>
      </c>
      <c r="E148" s="228">
        <v>128278352</v>
      </c>
      <c r="F148" s="228">
        <v>118633846</v>
      </c>
      <c r="G148" s="228">
        <v>68185833848</v>
      </c>
      <c r="H148" s="215"/>
    </row>
    <row r="149" spans="1:8" ht="16.5" customHeight="1">
      <c r="A149" s="237" t="s">
        <v>661</v>
      </c>
      <c r="B149" s="238">
        <v>5252740027</v>
      </c>
      <c r="C149" s="238">
        <v>13103294861</v>
      </c>
      <c r="D149" s="238">
        <v>50113843053</v>
      </c>
      <c r="E149" s="238">
        <v>202692197</v>
      </c>
      <c r="F149" s="238">
        <v>127664482</v>
      </c>
      <c r="G149" s="238">
        <v>68800234620</v>
      </c>
      <c r="H149" s="215"/>
    </row>
    <row r="150" spans="1:7" ht="16.5" customHeight="1">
      <c r="A150" s="239" t="s">
        <v>377</v>
      </c>
      <c r="B150" s="203"/>
      <c r="F150" s="240"/>
      <c r="G150" s="178" t="s">
        <v>378</v>
      </c>
    </row>
    <row r="151" spans="1:7" ht="16.5" customHeight="1">
      <c r="A151" s="239" t="s">
        <v>379</v>
      </c>
      <c r="B151" s="203"/>
      <c r="F151" s="241"/>
      <c r="G151" s="178" t="s">
        <v>378</v>
      </c>
    </row>
    <row r="152" ht="16.5" customHeight="1">
      <c r="A152" s="239" t="s">
        <v>380</v>
      </c>
    </row>
    <row r="153" ht="16.5" customHeight="1">
      <c r="A153" s="239" t="s">
        <v>381</v>
      </c>
    </row>
    <row r="154" ht="16.5" customHeight="1">
      <c r="A154" s="239" t="s">
        <v>382</v>
      </c>
    </row>
    <row r="155" ht="16.5" customHeight="1">
      <c r="A155" s="198" t="s">
        <v>383</v>
      </c>
    </row>
    <row r="156" ht="16.5" customHeight="1">
      <c r="A156" s="198" t="s">
        <v>384</v>
      </c>
    </row>
    <row r="157" ht="16.5" customHeight="1">
      <c r="A157" s="202"/>
    </row>
    <row r="158" spans="1:7" ht="16.5" customHeight="1">
      <c r="A158" s="462" t="s">
        <v>355</v>
      </c>
      <c r="B158" s="462" t="s">
        <v>385</v>
      </c>
      <c r="C158" s="462" t="s">
        <v>386</v>
      </c>
      <c r="D158" s="462" t="s">
        <v>387</v>
      </c>
      <c r="E158" s="462" t="s">
        <v>388</v>
      </c>
      <c r="F158" s="462" t="s">
        <v>389</v>
      </c>
      <c r="G158" s="462" t="s">
        <v>361</v>
      </c>
    </row>
    <row r="159" spans="1:7" ht="33.75" customHeight="1">
      <c r="A159" s="463"/>
      <c r="B159" s="463"/>
      <c r="C159" s="463"/>
      <c r="D159" s="463"/>
      <c r="E159" s="463"/>
      <c r="F159" s="472"/>
      <c r="G159" s="472"/>
    </row>
    <row r="160" spans="1:7" ht="13.5" customHeight="1">
      <c r="A160" s="225" t="s">
        <v>390</v>
      </c>
      <c r="B160" s="242"/>
      <c r="C160" s="242"/>
      <c r="D160" s="242"/>
      <c r="E160" s="242"/>
      <c r="F160" s="242"/>
      <c r="G160" s="243">
        <v>0</v>
      </c>
    </row>
    <row r="161" spans="1:7" ht="13.5" customHeight="1">
      <c r="A161" s="227" t="s">
        <v>363</v>
      </c>
      <c r="B161" s="244">
        <v>0</v>
      </c>
      <c r="C161" s="244">
        <v>0</v>
      </c>
      <c r="D161" s="244">
        <v>0</v>
      </c>
      <c r="E161" s="228">
        <v>0</v>
      </c>
      <c r="F161" s="228">
        <v>0</v>
      </c>
      <c r="G161" s="228">
        <v>0</v>
      </c>
    </row>
    <row r="162" spans="1:7" ht="13.5" customHeight="1">
      <c r="A162" s="227" t="s">
        <v>391</v>
      </c>
      <c r="B162" s="244">
        <v>0</v>
      </c>
      <c r="C162" s="244">
        <v>0</v>
      </c>
      <c r="D162" s="244">
        <v>0</v>
      </c>
      <c r="E162" s="228">
        <v>0</v>
      </c>
      <c r="F162" s="228">
        <v>0</v>
      </c>
      <c r="G162" s="228">
        <v>0</v>
      </c>
    </row>
    <row r="163" spans="1:7" ht="13.5" customHeight="1">
      <c r="A163" s="245" t="s">
        <v>392</v>
      </c>
      <c r="B163" s="244">
        <v>0</v>
      </c>
      <c r="C163" s="244">
        <v>0</v>
      </c>
      <c r="D163" s="244">
        <v>0</v>
      </c>
      <c r="E163" s="228">
        <v>0</v>
      </c>
      <c r="F163" s="228">
        <v>0</v>
      </c>
      <c r="G163" s="228">
        <v>0</v>
      </c>
    </row>
    <row r="164" spans="1:7" ht="13.5" customHeight="1">
      <c r="A164" s="245" t="s">
        <v>393</v>
      </c>
      <c r="B164" s="244">
        <v>0</v>
      </c>
      <c r="C164" s="244">
        <v>0</v>
      </c>
      <c r="D164" s="244">
        <v>0</v>
      </c>
      <c r="E164" s="228">
        <v>0</v>
      </c>
      <c r="F164" s="228">
        <v>0</v>
      </c>
      <c r="G164" s="228">
        <v>0</v>
      </c>
    </row>
    <row r="165" spans="1:7" ht="13.5" customHeight="1">
      <c r="A165" s="227" t="s">
        <v>394</v>
      </c>
      <c r="B165" s="244">
        <v>0</v>
      </c>
      <c r="C165" s="244">
        <v>0</v>
      </c>
      <c r="D165" s="244">
        <v>0</v>
      </c>
      <c r="E165" s="228">
        <v>0</v>
      </c>
      <c r="F165" s="228">
        <v>0</v>
      </c>
      <c r="G165" s="228">
        <v>0</v>
      </c>
    </row>
    <row r="166" spans="1:7" ht="13.5" customHeight="1">
      <c r="A166" s="227" t="s">
        <v>374</v>
      </c>
      <c r="B166" s="244">
        <v>0</v>
      </c>
      <c r="C166" s="244">
        <v>0</v>
      </c>
      <c r="D166" s="244">
        <v>0</v>
      </c>
      <c r="E166" s="228">
        <v>0</v>
      </c>
      <c r="F166" s="228">
        <v>0</v>
      </c>
      <c r="G166" s="228">
        <v>0</v>
      </c>
    </row>
    <row r="167" spans="1:7" ht="13.5" customHeight="1">
      <c r="A167" s="227" t="s">
        <v>395</v>
      </c>
      <c r="B167" s="246">
        <v>0</v>
      </c>
      <c r="C167" s="244">
        <v>0</v>
      </c>
      <c r="D167" s="244">
        <v>0</v>
      </c>
      <c r="E167" s="228">
        <v>0</v>
      </c>
      <c r="F167" s="228">
        <v>0</v>
      </c>
      <c r="G167" s="228">
        <v>0</v>
      </c>
    </row>
    <row r="168" spans="1:7" ht="13.5" customHeight="1">
      <c r="A168" s="247" t="s">
        <v>396</v>
      </c>
      <c r="B168" s="246">
        <v>0</v>
      </c>
      <c r="C168" s="244">
        <v>0</v>
      </c>
      <c r="D168" s="244">
        <v>0</v>
      </c>
      <c r="E168" s="228">
        <v>0</v>
      </c>
      <c r="F168" s="228">
        <v>0</v>
      </c>
      <c r="G168" s="235">
        <v>0</v>
      </c>
    </row>
    <row r="169" spans="1:7" ht="13.5" customHeight="1">
      <c r="A169" s="227" t="s">
        <v>363</v>
      </c>
      <c r="B169" s="246">
        <v>0</v>
      </c>
      <c r="C169" s="244">
        <v>0</v>
      </c>
      <c r="D169" s="244">
        <v>0</v>
      </c>
      <c r="E169" s="228">
        <v>0</v>
      </c>
      <c r="F169" s="228">
        <v>0</v>
      </c>
      <c r="G169" s="228">
        <v>0</v>
      </c>
    </row>
    <row r="170" spans="1:7" ht="13.5" customHeight="1">
      <c r="A170" s="232" t="s">
        <v>397</v>
      </c>
      <c r="B170" s="246">
        <v>0</v>
      </c>
      <c r="C170" s="244">
        <v>0</v>
      </c>
      <c r="D170" s="244">
        <v>0</v>
      </c>
      <c r="E170" s="228">
        <v>0</v>
      </c>
      <c r="F170" s="228">
        <v>0</v>
      </c>
      <c r="G170" s="228">
        <v>0</v>
      </c>
    </row>
    <row r="171" spans="1:7" ht="13.5" customHeight="1">
      <c r="A171" s="232" t="s">
        <v>398</v>
      </c>
      <c r="B171" s="246">
        <v>0</v>
      </c>
      <c r="C171" s="244">
        <v>0</v>
      </c>
      <c r="D171" s="244">
        <v>0</v>
      </c>
      <c r="E171" s="228">
        <v>0</v>
      </c>
      <c r="F171" s="228">
        <v>0</v>
      </c>
      <c r="G171" s="228">
        <v>0</v>
      </c>
    </row>
    <row r="172" spans="1:7" ht="13.5" customHeight="1">
      <c r="A172" s="232" t="s">
        <v>399</v>
      </c>
      <c r="B172" s="246">
        <v>0</v>
      </c>
      <c r="C172" s="244">
        <v>0</v>
      </c>
      <c r="D172" s="244">
        <v>0</v>
      </c>
      <c r="E172" s="228">
        <v>0</v>
      </c>
      <c r="F172" s="228">
        <v>0</v>
      </c>
      <c r="G172" s="228">
        <v>0</v>
      </c>
    </row>
    <row r="173" spans="1:7" ht="13.5" customHeight="1">
      <c r="A173" s="227" t="s">
        <v>395</v>
      </c>
      <c r="B173" s="246">
        <v>0</v>
      </c>
      <c r="C173" s="244">
        <v>0</v>
      </c>
      <c r="D173" s="244">
        <v>0</v>
      </c>
      <c r="E173" s="228">
        <v>0</v>
      </c>
      <c r="F173" s="228">
        <v>0</v>
      </c>
      <c r="G173" s="228">
        <v>0</v>
      </c>
    </row>
    <row r="174" spans="1:7" ht="13.5" customHeight="1">
      <c r="A174" s="248" t="s">
        <v>400</v>
      </c>
      <c r="B174" s="246">
        <v>0</v>
      </c>
      <c r="C174" s="244">
        <v>0</v>
      </c>
      <c r="D174" s="244">
        <v>0</v>
      </c>
      <c r="E174" s="228">
        <v>0</v>
      </c>
      <c r="F174" s="228">
        <v>0</v>
      </c>
      <c r="G174" s="235">
        <v>0</v>
      </c>
    </row>
    <row r="175" spans="1:7" ht="13.5" customHeight="1">
      <c r="A175" s="232" t="s">
        <v>401</v>
      </c>
      <c r="B175" s="246">
        <v>0</v>
      </c>
      <c r="C175" s="244">
        <v>0</v>
      </c>
      <c r="D175" s="244">
        <v>0</v>
      </c>
      <c r="E175" s="228">
        <v>0</v>
      </c>
      <c r="F175" s="228">
        <v>0</v>
      </c>
      <c r="G175" s="228">
        <v>0</v>
      </c>
    </row>
    <row r="176" spans="1:7" ht="13.5" customHeight="1">
      <c r="A176" s="237" t="s">
        <v>402</v>
      </c>
      <c r="B176" s="238">
        <v>0</v>
      </c>
      <c r="C176" s="249">
        <v>0</v>
      </c>
      <c r="D176" s="249">
        <v>0</v>
      </c>
      <c r="E176" s="238">
        <v>0</v>
      </c>
      <c r="F176" s="238">
        <v>0</v>
      </c>
      <c r="G176" s="238">
        <v>0</v>
      </c>
    </row>
    <row r="177" spans="1:7" ht="16.5" customHeight="1">
      <c r="A177" s="203" t="s">
        <v>403</v>
      </c>
      <c r="G177" s="250"/>
    </row>
    <row r="178" spans="1:6" ht="16.5" customHeight="1">
      <c r="A178" s="197" t="s">
        <v>404</v>
      </c>
      <c r="B178" s="197"/>
      <c r="C178" s="427" t="s">
        <v>315</v>
      </c>
      <c r="D178" s="427"/>
      <c r="E178" s="427" t="s">
        <v>316</v>
      </c>
      <c r="F178" s="427"/>
    </row>
    <row r="179" spans="1:6" ht="16.5" customHeight="1">
      <c r="A179" s="251" t="s">
        <v>405</v>
      </c>
      <c r="C179" s="464">
        <v>348489181</v>
      </c>
      <c r="D179" s="465"/>
      <c r="E179" s="466">
        <v>1448590253</v>
      </c>
      <c r="F179" s="466"/>
    </row>
    <row r="180" spans="1:4" ht="16.5" customHeight="1">
      <c r="A180" s="198" t="s">
        <v>406</v>
      </c>
      <c r="C180" s="252"/>
      <c r="D180" s="252"/>
    </row>
    <row r="181" spans="1:4" ht="16.5" customHeight="1">
      <c r="A181" s="198"/>
      <c r="C181" s="252"/>
      <c r="D181" s="252"/>
    </row>
    <row r="182" spans="1:7" s="256" customFormat="1" ht="27.75" customHeight="1">
      <c r="A182" s="430" t="s">
        <v>407</v>
      </c>
      <c r="B182" s="430"/>
      <c r="C182" s="430"/>
      <c r="D182" s="253" t="s">
        <v>408</v>
      </c>
      <c r="E182" s="254" t="s">
        <v>409</v>
      </c>
      <c r="F182" s="254" t="s">
        <v>410</v>
      </c>
      <c r="G182" s="255" t="s">
        <v>411</v>
      </c>
    </row>
    <row r="183" spans="1:7" ht="16.5" customHeight="1">
      <c r="A183" s="431" t="s">
        <v>412</v>
      </c>
      <c r="B183" s="431"/>
      <c r="C183" s="431"/>
      <c r="D183" s="257">
        <v>0</v>
      </c>
      <c r="E183" s="257">
        <v>0</v>
      </c>
      <c r="F183" s="257">
        <v>0</v>
      </c>
      <c r="G183" s="257">
        <v>0</v>
      </c>
    </row>
    <row r="184" spans="1:7" ht="16.5" customHeight="1">
      <c r="A184" s="432" t="s">
        <v>413</v>
      </c>
      <c r="B184" s="432"/>
      <c r="C184" s="432"/>
      <c r="D184" s="257">
        <v>0</v>
      </c>
      <c r="E184" s="257">
        <v>0</v>
      </c>
      <c r="F184" s="257">
        <v>0</v>
      </c>
      <c r="G184" s="257">
        <v>0</v>
      </c>
    </row>
    <row r="185" spans="1:7" ht="16.5" customHeight="1">
      <c r="A185" s="432" t="s">
        <v>414</v>
      </c>
      <c r="B185" s="432"/>
      <c r="C185" s="432"/>
      <c r="D185" s="257">
        <v>0</v>
      </c>
      <c r="E185" s="257">
        <v>0</v>
      </c>
      <c r="F185" s="257">
        <v>0</v>
      </c>
      <c r="G185" s="257">
        <v>0</v>
      </c>
    </row>
    <row r="186" spans="1:7" ht="16.5" customHeight="1">
      <c r="A186" s="432" t="s">
        <v>415</v>
      </c>
      <c r="B186" s="432"/>
      <c r="C186" s="432"/>
      <c r="D186" s="257">
        <v>0</v>
      </c>
      <c r="E186" s="257">
        <v>0</v>
      </c>
      <c r="F186" s="257">
        <v>0</v>
      </c>
      <c r="G186" s="257">
        <v>0</v>
      </c>
    </row>
    <row r="187" spans="1:7" ht="16.5" customHeight="1">
      <c r="A187" s="432" t="s">
        <v>416</v>
      </c>
      <c r="B187" s="432"/>
      <c r="C187" s="432"/>
      <c r="D187" s="257">
        <v>0</v>
      </c>
      <c r="E187" s="257">
        <v>0</v>
      </c>
      <c r="F187" s="257">
        <v>0</v>
      </c>
      <c r="G187" s="257">
        <v>0</v>
      </c>
    </row>
    <row r="188" spans="1:7" ht="16.5" customHeight="1">
      <c r="A188" s="258" t="s">
        <v>417</v>
      </c>
      <c r="B188" s="259"/>
      <c r="C188" s="260"/>
      <c r="D188" s="257">
        <v>0</v>
      </c>
      <c r="E188" s="257">
        <v>0</v>
      </c>
      <c r="F188" s="257">
        <v>0</v>
      </c>
      <c r="G188" s="257">
        <v>0</v>
      </c>
    </row>
    <row r="189" spans="1:7" ht="16.5" customHeight="1">
      <c r="A189" s="432" t="s">
        <v>413</v>
      </c>
      <c r="B189" s="432"/>
      <c r="C189" s="432"/>
      <c r="D189" s="257">
        <v>0</v>
      </c>
      <c r="E189" s="257">
        <v>0</v>
      </c>
      <c r="F189" s="257">
        <v>0</v>
      </c>
      <c r="G189" s="257">
        <v>0</v>
      </c>
    </row>
    <row r="190" spans="1:7" ht="16.5" customHeight="1">
      <c r="A190" s="432" t="s">
        <v>414</v>
      </c>
      <c r="B190" s="432"/>
      <c r="C190" s="432"/>
      <c r="D190" s="257">
        <v>0</v>
      </c>
      <c r="E190" s="257">
        <v>0</v>
      </c>
      <c r="F190" s="257">
        <v>0</v>
      </c>
      <c r="G190" s="257">
        <v>0</v>
      </c>
    </row>
    <row r="191" spans="1:7" ht="16.5" customHeight="1">
      <c r="A191" s="432" t="s">
        <v>415</v>
      </c>
      <c r="B191" s="432"/>
      <c r="C191" s="432"/>
      <c r="D191" s="257">
        <v>0</v>
      </c>
      <c r="E191" s="257">
        <v>0</v>
      </c>
      <c r="F191" s="257">
        <v>0</v>
      </c>
      <c r="G191" s="257">
        <v>0</v>
      </c>
    </row>
    <row r="192" spans="1:7" ht="16.5" customHeight="1">
      <c r="A192" s="432" t="s">
        <v>416</v>
      </c>
      <c r="B192" s="432"/>
      <c r="C192" s="432"/>
      <c r="D192" s="257">
        <v>0</v>
      </c>
      <c r="E192" s="257">
        <v>0</v>
      </c>
      <c r="F192" s="257">
        <v>0</v>
      </c>
      <c r="G192" s="257">
        <v>0</v>
      </c>
    </row>
    <row r="193" spans="1:7" ht="16.5" customHeight="1">
      <c r="A193" s="431" t="s">
        <v>418</v>
      </c>
      <c r="B193" s="431"/>
      <c r="C193" s="431"/>
      <c r="D193" s="257">
        <v>0</v>
      </c>
      <c r="E193" s="257">
        <v>0</v>
      </c>
      <c r="F193" s="257">
        <v>0</v>
      </c>
      <c r="G193" s="257">
        <v>0</v>
      </c>
    </row>
    <row r="194" spans="1:7" ht="16.5" customHeight="1">
      <c r="A194" s="432" t="s">
        <v>413</v>
      </c>
      <c r="B194" s="432"/>
      <c r="C194" s="432"/>
      <c r="D194" s="257">
        <v>0</v>
      </c>
      <c r="E194" s="257">
        <v>0</v>
      </c>
      <c r="F194" s="257">
        <v>0</v>
      </c>
      <c r="G194" s="257">
        <v>0</v>
      </c>
    </row>
    <row r="195" spans="1:7" ht="16.5" customHeight="1">
      <c r="A195" s="432" t="s">
        <v>414</v>
      </c>
      <c r="B195" s="432"/>
      <c r="C195" s="432"/>
      <c r="D195" s="257">
        <v>0</v>
      </c>
      <c r="E195" s="257">
        <v>0</v>
      </c>
      <c r="F195" s="257">
        <v>0</v>
      </c>
      <c r="G195" s="257">
        <v>0</v>
      </c>
    </row>
    <row r="196" spans="1:7" ht="16.5" customHeight="1">
      <c r="A196" s="432" t="s">
        <v>415</v>
      </c>
      <c r="B196" s="432"/>
      <c r="C196" s="432"/>
      <c r="D196" s="257">
        <v>0</v>
      </c>
      <c r="E196" s="257">
        <v>0</v>
      </c>
      <c r="F196" s="257">
        <v>0</v>
      </c>
      <c r="G196" s="257">
        <v>0</v>
      </c>
    </row>
    <row r="197" spans="1:7" ht="16.5" customHeight="1">
      <c r="A197" s="433" t="s">
        <v>416</v>
      </c>
      <c r="B197" s="433"/>
      <c r="C197" s="433"/>
      <c r="D197" s="261">
        <v>0</v>
      </c>
      <c r="E197" s="261">
        <v>0</v>
      </c>
      <c r="F197" s="261">
        <v>0</v>
      </c>
      <c r="G197" s="261">
        <v>0</v>
      </c>
    </row>
    <row r="198" ht="21" customHeight="1">
      <c r="A198" s="202"/>
    </row>
    <row r="199" spans="1:6" ht="16.5" customHeight="1">
      <c r="A199" s="262" t="s">
        <v>419</v>
      </c>
      <c r="C199" s="427" t="s">
        <v>315</v>
      </c>
      <c r="D199" s="427"/>
      <c r="E199" s="427" t="s">
        <v>316</v>
      </c>
      <c r="F199" s="427"/>
    </row>
    <row r="200" spans="1:6" ht="15.75">
      <c r="A200" s="263" t="s">
        <v>420</v>
      </c>
      <c r="C200" s="423"/>
      <c r="D200" s="423"/>
      <c r="E200" s="423"/>
      <c r="F200" s="423"/>
    </row>
    <row r="201" spans="1:6" ht="15.75">
      <c r="A201" s="263" t="s">
        <v>421</v>
      </c>
      <c r="C201" s="427"/>
      <c r="D201" s="427"/>
      <c r="E201" s="442">
        <v>0</v>
      </c>
      <c r="F201" s="442"/>
    </row>
    <row r="202" spans="1:6" ht="18.75" customHeight="1">
      <c r="A202" s="425" t="s">
        <v>422</v>
      </c>
      <c r="B202" s="425"/>
      <c r="C202" s="427"/>
      <c r="D202" s="427"/>
      <c r="E202" s="442">
        <v>0</v>
      </c>
      <c r="F202" s="442"/>
    </row>
    <row r="203" spans="1:6" ht="15.75">
      <c r="A203" s="263" t="s">
        <v>423</v>
      </c>
      <c r="C203" s="427"/>
      <c r="D203" s="427"/>
      <c r="E203" s="442">
        <v>0</v>
      </c>
      <c r="F203" s="442"/>
    </row>
    <row r="204" spans="1:6" ht="15.75">
      <c r="A204" s="263" t="s">
        <v>424</v>
      </c>
      <c r="C204" s="423">
        <v>302700000</v>
      </c>
      <c r="D204" s="423"/>
      <c r="E204" s="423">
        <v>302700000</v>
      </c>
      <c r="F204" s="423"/>
    </row>
    <row r="205" spans="1:6" ht="15.75">
      <c r="A205" s="262"/>
      <c r="B205" s="265" t="s">
        <v>425</v>
      </c>
      <c r="C205" s="448">
        <f>SUM(C200:D204)</f>
        <v>302700000</v>
      </c>
      <c r="D205" s="449"/>
      <c r="E205" s="448">
        <f>SUM(E200:F204)</f>
        <v>302700000</v>
      </c>
      <c r="F205" s="449"/>
    </row>
    <row r="206" spans="1:3" ht="9" customHeight="1">
      <c r="A206" s="198"/>
      <c r="C206" s="266"/>
    </row>
    <row r="207" spans="1:6" ht="16.5" customHeight="1">
      <c r="A207" s="209" t="s">
        <v>426</v>
      </c>
      <c r="B207" s="209"/>
      <c r="C207" s="427" t="s">
        <v>315</v>
      </c>
      <c r="D207" s="427"/>
      <c r="E207" s="427" t="s">
        <v>316</v>
      </c>
      <c r="F207" s="427"/>
    </row>
    <row r="208" spans="1:6" s="267" customFormat="1" ht="16.5" customHeight="1">
      <c r="A208" s="452" t="s">
        <v>427</v>
      </c>
      <c r="B208" s="452"/>
      <c r="C208" s="442">
        <v>0</v>
      </c>
      <c r="D208" s="442"/>
      <c r="E208" s="442">
        <v>0</v>
      </c>
      <c r="F208" s="442"/>
    </row>
    <row r="209" spans="1:6" s="267" customFormat="1" ht="16.5" customHeight="1">
      <c r="A209" s="452" t="s">
        <v>428</v>
      </c>
      <c r="B209" s="452"/>
      <c r="C209" s="442">
        <v>0</v>
      </c>
      <c r="D209" s="442"/>
      <c r="E209" s="442">
        <v>0</v>
      </c>
      <c r="F209" s="442"/>
    </row>
    <row r="210" spans="1:6" s="267" customFormat="1" ht="16.5" customHeight="1">
      <c r="A210" s="452" t="s">
        <v>429</v>
      </c>
      <c r="B210" s="452"/>
      <c r="C210" s="442">
        <v>0</v>
      </c>
      <c r="D210" s="442"/>
      <c r="E210" s="442">
        <v>0</v>
      </c>
      <c r="F210" s="442"/>
    </row>
    <row r="211" spans="1:6" s="267" customFormat="1" ht="35.25" customHeight="1">
      <c r="A211" s="452" t="s">
        <v>430</v>
      </c>
      <c r="B211" s="452"/>
      <c r="C211" s="442">
        <v>0</v>
      </c>
      <c r="D211" s="442"/>
      <c r="E211" s="442">
        <v>0</v>
      </c>
      <c r="F211" s="442"/>
    </row>
    <row r="212" spans="1:6" ht="16.5" customHeight="1">
      <c r="A212" s="268"/>
      <c r="B212" s="265" t="s">
        <v>425</v>
      </c>
      <c r="C212" s="448">
        <f>SUM(C207:D211)</f>
        <v>0</v>
      </c>
      <c r="D212" s="449"/>
      <c r="E212" s="448">
        <f>SUM(E207:F211)</f>
        <v>0</v>
      </c>
      <c r="F212" s="449"/>
    </row>
    <row r="213" spans="1:5" ht="16.5" customHeight="1">
      <c r="A213" s="182" t="s">
        <v>403</v>
      </c>
      <c r="B213" s="182"/>
      <c r="C213" s="250"/>
      <c r="D213" s="250"/>
      <c r="E213" s="209"/>
    </row>
    <row r="214" spans="1:6" ht="16.5" customHeight="1">
      <c r="A214" s="426" t="s">
        <v>431</v>
      </c>
      <c r="B214" s="426"/>
      <c r="C214" s="427" t="s">
        <v>315</v>
      </c>
      <c r="D214" s="427"/>
      <c r="E214" s="427" t="s">
        <v>316</v>
      </c>
      <c r="F214" s="427"/>
    </row>
    <row r="215" spans="1:6" ht="16.5" customHeight="1">
      <c r="A215" s="212" t="s">
        <v>432</v>
      </c>
      <c r="B215" s="209"/>
      <c r="C215" s="423">
        <v>109995569571</v>
      </c>
      <c r="D215" s="423"/>
      <c r="E215" s="423">
        <v>109526083059</v>
      </c>
      <c r="F215" s="423"/>
    </row>
    <row r="216" spans="1:6" ht="16.5" customHeight="1">
      <c r="A216" s="212" t="s">
        <v>433</v>
      </c>
      <c r="B216" s="209"/>
      <c r="C216" s="427"/>
      <c r="D216" s="427"/>
      <c r="E216" s="442">
        <v>0</v>
      </c>
      <c r="F216" s="442"/>
    </row>
    <row r="217" spans="1:6" ht="16.5" customHeight="1">
      <c r="A217" s="177"/>
      <c r="B217" s="265" t="s">
        <v>425</v>
      </c>
      <c r="C217" s="435">
        <f>SUM(C212:D216)</f>
        <v>109995569571</v>
      </c>
      <c r="D217" s="435"/>
      <c r="E217" s="448">
        <f>SUM(E212:F216)</f>
        <v>109526083059</v>
      </c>
      <c r="F217" s="449"/>
    </row>
    <row r="218" ht="16.5" customHeight="1">
      <c r="A218" s="202"/>
    </row>
    <row r="219" spans="1:6" ht="16.5" customHeight="1">
      <c r="A219" s="426" t="s">
        <v>434</v>
      </c>
      <c r="B219" s="426"/>
      <c r="C219" s="427" t="s">
        <v>315</v>
      </c>
      <c r="D219" s="427"/>
      <c r="E219" s="427" t="s">
        <v>316</v>
      </c>
      <c r="F219" s="427"/>
    </row>
    <row r="220" spans="1:6" ht="16.5" customHeight="1">
      <c r="A220" s="212" t="s">
        <v>435</v>
      </c>
      <c r="C220" s="423">
        <v>10231883481</v>
      </c>
      <c r="D220" s="423"/>
      <c r="E220" s="423">
        <v>4622391861</v>
      </c>
      <c r="F220" s="423"/>
    </row>
    <row r="221" spans="1:6" ht="16.5" customHeight="1">
      <c r="A221" s="212" t="s">
        <v>436</v>
      </c>
      <c r="C221" s="423"/>
      <c r="D221" s="423"/>
      <c r="E221" s="423">
        <v>0</v>
      </c>
      <c r="F221" s="423"/>
    </row>
    <row r="222" spans="1:6" ht="16.5" customHeight="1">
      <c r="A222" s="212" t="s">
        <v>437</v>
      </c>
      <c r="C222" s="423"/>
      <c r="D222" s="423"/>
      <c r="E222" s="423">
        <v>496016648</v>
      </c>
      <c r="F222" s="423"/>
    </row>
    <row r="223" spans="1:6" ht="16.5" customHeight="1">
      <c r="A223" s="212" t="s">
        <v>438</v>
      </c>
      <c r="C223" s="423">
        <v>2826508454</v>
      </c>
      <c r="D223" s="423"/>
      <c r="E223" s="423">
        <v>2022436924</v>
      </c>
      <c r="F223" s="423"/>
    </row>
    <row r="224" spans="1:6" ht="16.5" customHeight="1">
      <c r="A224" s="269" t="s">
        <v>439</v>
      </c>
      <c r="C224" s="423">
        <v>8004254</v>
      </c>
      <c r="D224" s="423"/>
      <c r="E224" s="423">
        <v>8782034</v>
      </c>
      <c r="F224" s="423"/>
    </row>
    <row r="225" spans="1:6" ht="16.5" customHeight="1">
      <c r="A225" s="212" t="s">
        <v>440</v>
      </c>
      <c r="C225" s="423">
        <v>0</v>
      </c>
      <c r="D225" s="423"/>
      <c r="E225" s="423">
        <v>0</v>
      </c>
      <c r="F225" s="423"/>
    </row>
    <row r="226" spans="1:6" ht="16.5" customHeight="1">
      <c r="A226" s="439" t="s">
        <v>441</v>
      </c>
      <c r="B226" s="439"/>
      <c r="C226" s="423">
        <v>0</v>
      </c>
      <c r="D226" s="423"/>
      <c r="E226" s="423">
        <v>0</v>
      </c>
      <c r="F226" s="423"/>
    </row>
    <row r="227" spans="1:6" ht="16.5" customHeight="1">
      <c r="A227" s="212" t="s">
        <v>442</v>
      </c>
      <c r="C227" s="423">
        <v>7225970</v>
      </c>
      <c r="D227" s="423"/>
      <c r="E227" s="423">
        <v>0</v>
      </c>
      <c r="F227" s="423"/>
    </row>
    <row r="228" spans="1:6" ht="16.5" customHeight="1">
      <c r="A228" s="438" t="s">
        <v>443</v>
      </c>
      <c r="B228" s="438"/>
      <c r="C228" s="270"/>
      <c r="D228" s="270"/>
      <c r="E228" s="423">
        <v>0</v>
      </c>
      <c r="F228" s="423"/>
    </row>
    <row r="229" spans="1:6" ht="16.5" customHeight="1">
      <c r="A229" s="177"/>
      <c r="B229" s="265" t="s">
        <v>425</v>
      </c>
      <c r="C229" s="448">
        <v>13073622159</v>
      </c>
      <c r="D229" s="449"/>
      <c r="E229" s="448">
        <v>7149627467</v>
      </c>
      <c r="F229" s="449"/>
    </row>
    <row r="230" spans="1:4" ht="14.25" customHeight="1">
      <c r="A230" s="202"/>
      <c r="C230" s="250"/>
      <c r="D230" s="250"/>
    </row>
    <row r="231" spans="1:6" ht="16.5" customHeight="1">
      <c r="A231" s="209" t="s">
        <v>444</v>
      </c>
      <c r="C231" s="427" t="s">
        <v>315</v>
      </c>
      <c r="D231" s="427"/>
      <c r="E231" s="427" t="s">
        <v>316</v>
      </c>
      <c r="F231" s="427"/>
    </row>
    <row r="232" spans="1:6" ht="33" customHeight="1">
      <c r="A232" s="425" t="s">
        <v>445</v>
      </c>
      <c r="B232" s="425"/>
      <c r="C232" s="442">
        <v>0</v>
      </c>
      <c r="D232" s="442"/>
      <c r="E232" s="442">
        <v>0</v>
      </c>
      <c r="F232" s="442"/>
    </row>
    <row r="233" spans="1:6" ht="16.5" customHeight="1">
      <c r="A233" s="425" t="s">
        <v>446</v>
      </c>
      <c r="B233" s="425"/>
      <c r="C233" s="442">
        <v>0</v>
      </c>
      <c r="D233" s="442"/>
      <c r="E233" s="442">
        <v>0</v>
      </c>
      <c r="F233" s="442"/>
    </row>
    <row r="234" spans="1:6" ht="31.5" customHeight="1">
      <c r="A234" s="425" t="s">
        <v>447</v>
      </c>
      <c r="B234" s="425"/>
      <c r="C234" s="442">
        <v>0</v>
      </c>
      <c r="D234" s="442"/>
      <c r="E234" s="442">
        <v>0</v>
      </c>
      <c r="F234" s="442"/>
    </row>
    <row r="235" spans="1:6" ht="16.5" customHeight="1">
      <c r="A235" s="177"/>
      <c r="B235" s="265" t="s">
        <v>425</v>
      </c>
      <c r="C235" s="448">
        <f>SUM(C232:D234)</f>
        <v>0</v>
      </c>
      <c r="D235" s="449"/>
      <c r="E235" s="448">
        <f>SUM(E232:F234)</f>
        <v>0</v>
      </c>
      <c r="F235" s="449"/>
    </row>
    <row r="236" spans="1:3" ht="16.5" customHeight="1">
      <c r="A236" s="202"/>
      <c r="C236" s="250"/>
    </row>
    <row r="237" spans="1:6" ht="16.5" customHeight="1">
      <c r="A237" s="201" t="s">
        <v>448</v>
      </c>
      <c r="C237" s="427" t="s">
        <v>315</v>
      </c>
      <c r="D237" s="427"/>
      <c r="E237" s="427" t="s">
        <v>316</v>
      </c>
      <c r="F237" s="427"/>
    </row>
    <row r="238" spans="1:6" ht="16.5" customHeight="1">
      <c r="A238" s="425" t="s">
        <v>449</v>
      </c>
      <c r="B238" s="425"/>
      <c r="C238" s="450"/>
      <c r="D238" s="450"/>
      <c r="E238" s="423">
        <v>0</v>
      </c>
      <c r="F238" s="423"/>
    </row>
    <row r="239" spans="1:6" ht="16.5" customHeight="1">
      <c r="A239" s="425" t="s">
        <v>450</v>
      </c>
      <c r="B239" s="425"/>
      <c r="C239" s="423">
        <v>74755665</v>
      </c>
      <c r="D239" s="423"/>
      <c r="E239" s="423">
        <v>95755665</v>
      </c>
      <c r="F239" s="423"/>
    </row>
    <row r="240" spans="1:6" ht="16.5" customHeight="1">
      <c r="A240" s="425" t="s">
        <v>451</v>
      </c>
      <c r="B240" s="425"/>
      <c r="C240" s="423">
        <v>926089</v>
      </c>
      <c r="D240" s="423"/>
      <c r="E240" s="423">
        <v>0</v>
      </c>
      <c r="F240" s="423"/>
    </row>
    <row r="241" spans="1:6" ht="16.5" customHeight="1">
      <c r="A241" s="425" t="s">
        <v>452</v>
      </c>
      <c r="B241" s="425"/>
      <c r="C241" s="423">
        <v>47864</v>
      </c>
      <c r="D241" s="423"/>
      <c r="E241" s="423">
        <v>229776</v>
      </c>
      <c r="F241" s="423"/>
    </row>
    <row r="242" spans="1:6" ht="16.5" customHeight="1">
      <c r="A242" s="425" t="s">
        <v>453</v>
      </c>
      <c r="B242" s="425"/>
      <c r="C242" s="423"/>
      <c r="D242" s="423"/>
      <c r="E242" s="423">
        <v>0</v>
      </c>
      <c r="F242" s="423"/>
    </row>
    <row r="243" spans="1:6" ht="16.5" customHeight="1">
      <c r="A243" s="451" t="s">
        <v>454</v>
      </c>
      <c r="B243" s="451"/>
      <c r="C243" s="423"/>
      <c r="D243" s="423"/>
      <c r="E243" s="423">
        <v>0</v>
      </c>
      <c r="F243" s="423"/>
    </row>
    <row r="244" spans="1:6" ht="16.5" customHeight="1">
      <c r="A244" s="425" t="s">
        <v>455</v>
      </c>
      <c r="B244" s="425"/>
      <c r="C244" s="423"/>
      <c r="D244" s="423"/>
      <c r="E244" s="423">
        <v>0</v>
      </c>
      <c r="F244" s="423"/>
    </row>
    <row r="245" spans="1:6" ht="16.5" customHeight="1">
      <c r="A245" s="479" t="s">
        <v>456</v>
      </c>
      <c r="B245" s="479"/>
      <c r="C245" s="423">
        <v>32551369005</v>
      </c>
      <c r="D245" s="423"/>
      <c r="E245" s="423">
        <v>2749750174</v>
      </c>
      <c r="F245" s="423"/>
    </row>
    <row r="246" spans="1:6" ht="16.5" customHeight="1">
      <c r="A246" s="209" t="s">
        <v>639</v>
      </c>
      <c r="B246" s="265" t="s">
        <v>425</v>
      </c>
      <c r="C246" s="448">
        <v>32627098623</v>
      </c>
      <c r="D246" s="449"/>
      <c r="E246" s="448">
        <v>2845735615</v>
      </c>
      <c r="F246" s="449"/>
    </row>
    <row r="247" spans="1:3" ht="16.5" customHeight="1">
      <c r="A247" s="202"/>
      <c r="C247" s="215"/>
    </row>
    <row r="248" spans="1:6" ht="16.5" customHeight="1">
      <c r="A248" s="201" t="s">
        <v>457</v>
      </c>
      <c r="C248" s="427" t="s">
        <v>315</v>
      </c>
      <c r="D248" s="427"/>
      <c r="E248" s="427" t="s">
        <v>316</v>
      </c>
      <c r="F248" s="427"/>
    </row>
    <row r="249" spans="1:6" ht="16.5" customHeight="1">
      <c r="A249" s="451" t="s">
        <v>458</v>
      </c>
      <c r="B249" s="451"/>
      <c r="C249" s="442">
        <v>0</v>
      </c>
      <c r="D249" s="442"/>
      <c r="E249" s="442">
        <v>0</v>
      </c>
      <c r="F249" s="442"/>
    </row>
    <row r="250" spans="1:6" ht="16.5" customHeight="1">
      <c r="A250" s="425" t="s">
        <v>459</v>
      </c>
      <c r="B250" s="425"/>
      <c r="C250" s="442">
        <v>0</v>
      </c>
      <c r="D250" s="442"/>
      <c r="E250" s="442">
        <v>0</v>
      </c>
      <c r="F250" s="442"/>
    </row>
    <row r="251" spans="1:6" ht="16.5" customHeight="1">
      <c r="A251" s="201"/>
      <c r="B251" s="265" t="s">
        <v>425</v>
      </c>
      <c r="C251" s="448">
        <f>SUM(C249:D250)</f>
        <v>0</v>
      </c>
      <c r="D251" s="449"/>
      <c r="E251" s="448">
        <f>SUM(E249:F250)</f>
        <v>0</v>
      </c>
      <c r="F251" s="449"/>
    </row>
    <row r="252" spans="1:7" ht="18.75" customHeight="1">
      <c r="A252" s="212"/>
      <c r="B252" s="212"/>
      <c r="C252" s="212"/>
      <c r="D252" s="212"/>
      <c r="E252" s="212"/>
      <c r="F252" s="212"/>
      <c r="G252" s="212"/>
    </row>
    <row r="253" spans="1:6" ht="22.5" customHeight="1">
      <c r="A253" s="426" t="s">
        <v>460</v>
      </c>
      <c r="B253" s="426"/>
      <c r="C253" s="427" t="s">
        <v>315</v>
      </c>
      <c r="D253" s="427"/>
      <c r="E253" s="427" t="s">
        <v>316</v>
      </c>
      <c r="F253" s="427"/>
    </row>
    <row r="254" spans="1:6" ht="15.75">
      <c r="A254" s="209" t="s">
        <v>461</v>
      </c>
      <c r="C254" s="442">
        <v>0</v>
      </c>
      <c r="D254" s="442"/>
      <c r="E254" s="442">
        <v>0</v>
      </c>
      <c r="F254" s="442"/>
    </row>
    <row r="255" spans="1:6" ht="15.75">
      <c r="A255" s="271" t="s">
        <v>462</v>
      </c>
      <c r="C255" s="423">
        <v>24464071944</v>
      </c>
      <c r="D255" s="423"/>
      <c r="E255" s="423">
        <v>25615811144</v>
      </c>
      <c r="F255" s="423"/>
    </row>
    <row r="256" spans="1:6" ht="15.75">
      <c r="A256" s="271" t="s">
        <v>463</v>
      </c>
      <c r="C256" s="442">
        <v>0</v>
      </c>
      <c r="D256" s="442"/>
      <c r="E256" s="442">
        <v>0</v>
      </c>
      <c r="F256" s="442"/>
    </row>
    <row r="257" spans="1:6" ht="15.75">
      <c r="A257" s="271" t="s">
        <v>464</v>
      </c>
      <c r="C257" s="442">
        <v>0</v>
      </c>
      <c r="D257" s="442"/>
      <c r="E257" s="442">
        <v>0</v>
      </c>
      <c r="F257" s="442"/>
    </row>
    <row r="258" ht="15.75">
      <c r="A258" s="209" t="s">
        <v>465</v>
      </c>
    </row>
    <row r="259" spans="1:6" ht="15.75">
      <c r="A259" s="271" t="s">
        <v>466</v>
      </c>
      <c r="C259" s="442">
        <v>0</v>
      </c>
      <c r="D259" s="442"/>
      <c r="E259" s="442">
        <v>0</v>
      </c>
      <c r="F259" s="442"/>
    </row>
    <row r="260" spans="1:6" ht="15.75">
      <c r="A260" s="271" t="s">
        <v>467</v>
      </c>
      <c r="C260" s="442">
        <v>0</v>
      </c>
      <c r="D260" s="442"/>
      <c r="E260" s="442">
        <v>0</v>
      </c>
      <c r="F260" s="442"/>
    </row>
    <row r="261" spans="1:6" ht="15.75">
      <c r="A261" s="177"/>
      <c r="B261" s="265" t="s">
        <v>425</v>
      </c>
      <c r="C261" s="448">
        <v>24464071944</v>
      </c>
      <c r="D261" s="449"/>
      <c r="E261" s="448">
        <v>25615811144</v>
      </c>
      <c r="F261" s="449"/>
    </row>
    <row r="262" ht="15.75">
      <c r="A262" s="272"/>
    </row>
    <row r="263" spans="1:2" ht="15.75">
      <c r="A263" s="443" t="s">
        <v>468</v>
      </c>
      <c r="B263" s="443"/>
    </row>
    <row r="264" ht="16.5" customHeight="1">
      <c r="A264" s="198"/>
    </row>
    <row r="265" spans="1:7" ht="16.5" customHeight="1">
      <c r="A265" s="446" t="s">
        <v>469</v>
      </c>
      <c r="B265" s="447" t="s">
        <v>470</v>
      </c>
      <c r="C265" s="447"/>
      <c r="D265" s="447"/>
      <c r="E265" s="447" t="s">
        <v>471</v>
      </c>
      <c r="F265" s="447"/>
      <c r="G265" s="447"/>
    </row>
    <row r="266" spans="1:7" ht="56.25" customHeight="1">
      <c r="A266" s="446"/>
      <c r="B266" s="273" t="s">
        <v>472</v>
      </c>
      <c r="C266" s="274" t="s">
        <v>473</v>
      </c>
      <c r="D266" s="275" t="s">
        <v>474</v>
      </c>
      <c r="E266" s="273" t="s">
        <v>472</v>
      </c>
      <c r="F266" s="274" t="s">
        <v>473</v>
      </c>
      <c r="G266" s="275" t="s">
        <v>474</v>
      </c>
    </row>
    <row r="267" spans="1:7" ht="16.5" customHeight="1">
      <c r="A267" s="276" t="s">
        <v>475</v>
      </c>
      <c r="B267" s="277">
        <v>0</v>
      </c>
      <c r="C267" s="277">
        <v>0</v>
      </c>
      <c r="D267" s="277">
        <v>0</v>
      </c>
      <c r="E267" s="277">
        <v>0</v>
      </c>
      <c r="F267" s="277">
        <v>0</v>
      </c>
      <c r="G267" s="277">
        <v>0</v>
      </c>
    </row>
    <row r="268" spans="1:7" ht="16.5" customHeight="1">
      <c r="A268" s="278" t="s">
        <v>476</v>
      </c>
      <c r="B268" s="279">
        <v>0</v>
      </c>
      <c r="C268" s="279">
        <v>0</v>
      </c>
      <c r="D268" s="279">
        <v>0</v>
      </c>
      <c r="E268" s="279">
        <v>0</v>
      </c>
      <c r="F268" s="279">
        <v>0</v>
      </c>
      <c r="G268" s="279">
        <v>0</v>
      </c>
    </row>
    <row r="269" spans="1:7" ht="16.5" customHeight="1">
      <c r="A269" s="280" t="s">
        <v>477</v>
      </c>
      <c r="B269" s="281">
        <v>0</v>
      </c>
      <c r="C269" s="281">
        <v>0</v>
      </c>
      <c r="D269" s="281">
        <v>0</v>
      </c>
      <c r="E269" s="281">
        <v>0</v>
      </c>
      <c r="F269" s="281">
        <v>0</v>
      </c>
      <c r="G269" s="281">
        <v>0</v>
      </c>
    </row>
    <row r="270" ht="16.5" customHeight="1">
      <c r="A270" s="198"/>
    </row>
    <row r="271" ht="16.5" customHeight="1">
      <c r="A271" s="202"/>
    </row>
    <row r="272" spans="1:3" ht="16.5" customHeight="1">
      <c r="A272" s="199" t="s">
        <v>478</v>
      </c>
      <c r="B272" s="199"/>
      <c r="C272" s="199"/>
    </row>
    <row r="273" spans="1:3" ht="16.5" customHeight="1">
      <c r="A273" s="443" t="s">
        <v>479</v>
      </c>
      <c r="B273" s="443"/>
      <c r="C273" s="199"/>
    </row>
    <row r="274" spans="1:6" ht="16.5" customHeight="1">
      <c r="A274" s="199"/>
      <c r="B274" s="199"/>
      <c r="C274" s="427" t="s">
        <v>315</v>
      </c>
      <c r="D274" s="427"/>
      <c r="E274" s="427" t="s">
        <v>316</v>
      </c>
      <c r="F274" s="427"/>
    </row>
    <row r="275" spans="1:6" ht="43.5" customHeight="1">
      <c r="A275" s="440" t="s">
        <v>480</v>
      </c>
      <c r="B275" s="441"/>
      <c r="C275" s="442">
        <v>0</v>
      </c>
      <c r="D275" s="442"/>
      <c r="E275" s="442">
        <v>0</v>
      </c>
      <c r="F275" s="442"/>
    </row>
    <row r="276" spans="1:6" ht="44.25" customHeight="1">
      <c r="A276" s="440" t="s">
        <v>481</v>
      </c>
      <c r="B276" s="441"/>
      <c r="C276" s="442">
        <v>0</v>
      </c>
      <c r="D276" s="442"/>
      <c r="E276" s="442">
        <v>0</v>
      </c>
      <c r="F276" s="442"/>
    </row>
    <row r="277" spans="1:6" ht="45" customHeight="1">
      <c r="A277" s="440" t="s">
        <v>482</v>
      </c>
      <c r="B277" s="441"/>
      <c r="C277" s="442">
        <v>0</v>
      </c>
      <c r="D277" s="442"/>
      <c r="E277" s="442">
        <v>0</v>
      </c>
      <c r="F277" s="442"/>
    </row>
    <row r="278" spans="1:6" ht="48.75" customHeight="1">
      <c r="A278" s="440" t="s">
        <v>483</v>
      </c>
      <c r="B278" s="441"/>
      <c r="C278" s="442">
        <v>0</v>
      </c>
      <c r="D278" s="442"/>
      <c r="E278" s="442">
        <v>0</v>
      </c>
      <c r="F278" s="442"/>
    </row>
    <row r="279" spans="1:6" ht="16.5" customHeight="1">
      <c r="A279" s="444" t="s">
        <v>484</v>
      </c>
      <c r="B279" s="444"/>
      <c r="C279" s="445">
        <f>SUM(C275:D278)</f>
        <v>0</v>
      </c>
      <c r="D279" s="445"/>
      <c r="E279" s="445">
        <f>SUM(E275:F278)</f>
        <v>0</v>
      </c>
      <c r="F279" s="445"/>
    </row>
    <row r="280" ht="16.5" customHeight="1">
      <c r="A280" s="202"/>
    </row>
    <row r="281" spans="1:2" ht="16.5" customHeight="1">
      <c r="A281" s="443" t="s">
        <v>485</v>
      </c>
      <c r="B281" s="443"/>
    </row>
    <row r="282" spans="1:6" ht="16.5" customHeight="1">
      <c r="A282" s="199"/>
      <c r="B282" s="199"/>
      <c r="C282" s="427" t="s">
        <v>315</v>
      </c>
      <c r="D282" s="427"/>
      <c r="E282" s="427" t="s">
        <v>316</v>
      </c>
      <c r="F282" s="427"/>
    </row>
    <row r="283" spans="1:6" ht="46.5" customHeight="1">
      <c r="A283" s="440" t="s">
        <v>486</v>
      </c>
      <c r="B283" s="441"/>
      <c r="C283" s="427"/>
      <c r="D283" s="427"/>
      <c r="E283" s="442">
        <v>0</v>
      </c>
      <c r="F283" s="442"/>
    </row>
    <row r="284" spans="1:6" ht="49.5" customHeight="1">
      <c r="A284" s="440" t="s">
        <v>487</v>
      </c>
      <c r="B284" s="441"/>
      <c r="C284" s="427"/>
      <c r="D284" s="427"/>
      <c r="E284" s="442">
        <v>0</v>
      </c>
      <c r="F284" s="442"/>
    </row>
    <row r="285" spans="1:6" ht="16.5" customHeight="1">
      <c r="A285" s="440" t="s">
        <v>488</v>
      </c>
      <c r="B285" s="441"/>
      <c r="C285" s="427"/>
      <c r="D285" s="427"/>
      <c r="E285" s="442">
        <v>0</v>
      </c>
      <c r="F285" s="442"/>
    </row>
    <row r="286" spans="1:2" ht="16.5" customHeight="1">
      <c r="A286" s="199"/>
      <c r="B286" s="199"/>
    </row>
    <row r="287" ht="16.5" customHeight="1">
      <c r="A287" s="202" t="s">
        <v>489</v>
      </c>
    </row>
    <row r="288" spans="1:3" ht="16.5" customHeight="1">
      <c r="A288" s="199" t="s">
        <v>490</v>
      </c>
      <c r="B288" s="199"/>
      <c r="C288" s="282"/>
    </row>
    <row r="289" ht="16.5" customHeight="1">
      <c r="A289" s="202"/>
    </row>
    <row r="290" spans="1:6" ht="16.5" customHeight="1">
      <c r="A290" s="198" t="s">
        <v>491</v>
      </c>
      <c r="C290" s="427" t="s">
        <v>315</v>
      </c>
      <c r="D290" s="427"/>
      <c r="E290" s="427" t="s">
        <v>316</v>
      </c>
      <c r="F290" s="427"/>
    </row>
    <row r="291" spans="1:6" ht="16.5" customHeight="1">
      <c r="A291" s="272" t="s">
        <v>492</v>
      </c>
      <c r="B291" s="223"/>
      <c r="C291" s="423">
        <v>7200000000</v>
      </c>
      <c r="D291" s="423"/>
      <c r="E291" s="423">
        <v>7200000000</v>
      </c>
      <c r="F291" s="423"/>
    </row>
    <row r="292" spans="1:6" ht="16.5" customHeight="1">
      <c r="A292" s="272" t="s">
        <v>493</v>
      </c>
      <c r="B292" s="223"/>
      <c r="C292" s="423">
        <v>26399550000</v>
      </c>
      <c r="D292" s="423"/>
      <c r="E292" s="423">
        <v>26400000000</v>
      </c>
      <c r="F292" s="423"/>
    </row>
    <row r="293" spans="1:7" ht="16.5" customHeight="1">
      <c r="A293" s="283" t="s">
        <v>425</v>
      </c>
      <c r="C293" s="424">
        <v>33599550000</v>
      </c>
      <c r="D293" s="424"/>
      <c r="E293" s="424">
        <v>33600000000</v>
      </c>
      <c r="F293" s="424"/>
      <c r="G293" s="285"/>
    </row>
    <row r="294" spans="1:7" ht="16.5" customHeight="1">
      <c r="A294" s="298"/>
      <c r="B294" s="298"/>
      <c r="C294" s="298"/>
      <c r="D294" s="298"/>
      <c r="E294" s="284"/>
      <c r="F294" s="284"/>
      <c r="G294" s="285"/>
    </row>
    <row r="295" spans="1:4" ht="16.5" customHeight="1">
      <c r="A295" s="201" t="s">
        <v>494</v>
      </c>
      <c r="B295" s="201"/>
      <c r="C295" s="201"/>
      <c r="D295" s="201"/>
    </row>
    <row r="296" spans="1:6" ht="16.5" customHeight="1">
      <c r="A296" s="205"/>
      <c r="C296" s="427" t="s">
        <v>470</v>
      </c>
      <c r="D296" s="427"/>
      <c r="E296" s="427" t="s">
        <v>471</v>
      </c>
      <c r="F296" s="427"/>
    </row>
    <row r="297" spans="1:6" ht="16.5" customHeight="1">
      <c r="A297" s="209" t="s">
        <v>495</v>
      </c>
      <c r="C297" s="423">
        <v>33599550000</v>
      </c>
      <c r="D297" s="423"/>
      <c r="E297" s="423">
        <v>32000000000</v>
      </c>
      <c r="F297" s="423"/>
    </row>
    <row r="298" spans="1:6" ht="16.5" customHeight="1">
      <c r="A298" s="425" t="s">
        <v>496</v>
      </c>
      <c r="B298" s="425"/>
      <c r="C298" s="423">
        <v>33599550000</v>
      </c>
      <c r="D298" s="423"/>
      <c r="E298" s="423">
        <v>32000000000</v>
      </c>
      <c r="F298" s="423"/>
    </row>
    <row r="299" spans="1:6" ht="16.5" customHeight="1">
      <c r="A299" s="425" t="s">
        <v>497</v>
      </c>
      <c r="B299" s="425"/>
      <c r="C299" s="423"/>
      <c r="D299" s="423"/>
      <c r="E299" s="423">
        <v>1600000000</v>
      </c>
      <c r="F299" s="423"/>
    </row>
    <row r="300" spans="1:6" ht="16.5" customHeight="1">
      <c r="A300" s="425" t="s">
        <v>498</v>
      </c>
      <c r="B300" s="425"/>
      <c r="C300" s="423"/>
      <c r="D300" s="423"/>
      <c r="E300" s="423">
        <v>0</v>
      </c>
      <c r="F300" s="423"/>
    </row>
    <row r="301" spans="1:6" ht="16.5" customHeight="1">
      <c r="A301" s="425" t="s">
        <v>499</v>
      </c>
      <c r="B301" s="425"/>
      <c r="C301" s="423">
        <v>33599550000</v>
      </c>
      <c r="D301" s="423"/>
      <c r="E301" s="423">
        <v>33600000000</v>
      </c>
      <c r="F301" s="423"/>
    </row>
    <row r="302" spans="1:7" ht="16.5" customHeight="1">
      <c r="A302" s="426" t="s">
        <v>642</v>
      </c>
      <c r="B302" s="426"/>
      <c r="C302" s="426"/>
      <c r="D302" s="426"/>
      <c r="E302" s="426"/>
      <c r="F302" s="426"/>
      <c r="G302" s="426"/>
    </row>
    <row r="303" spans="1:4" ht="16.5" customHeight="1">
      <c r="A303" s="209"/>
      <c r="C303" s="219"/>
      <c r="D303" s="219"/>
    </row>
    <row r="304" spans="1:5" ht="16.5" customHeight="1">
      <c r="A304" s="209" t="s">
        <v>500</v>
      </c>
      <c r="C304" s="182"/>
      <c r="D304" s="182"/>
      <c r="E304" s="182"/>
    </row>
    <row r="305" spans="1:4" ht="16.5" customHeight="1">
      <c r="A305" s="426" t="s">
        <v>501</v>
      </c>
      <c r="B305" s="426"/>
      <c r="C305" s="426"/>
      <c r="D305" s="219"/>
    </row>
    <row r="306" spans="1:4" ht="16.5" customHeight="1">
      <c r="A306" s="425" t="s">
        <v>502</v>
      </c>
      <c r="B306" s="425"/>
      <c r="C306" s="425"/>
      <c r="D306" s="219"/>
    </row>
    <row r="307" spans="1:4" ht="16.5" customHeight="1">
      <c r="A307" s="425" t="s">
        <v>503</v>
      </c>
      <c r="B307" s="425"/>
      <c r="C307" s="425"/>
      <c r="D307" s="219"/>
    </row>
    <row r="308" spans="1:4" ht="16.5" customHeight="1">
      <c r="A308" s="426" t="s">
        <v>504</v>
      </c>
      <c r="B308" s="426"/>
      <c r="C308" s="426"/>
      <c r="D308" s="426"/>
    </row>
    <row r="309" spans="1:4" ht="16.5" customHeight="1">
      <c r="A309" s="209"/>
      <c r="C309" s="219"/>
      <c r="D309" s="219"/>
    </row>
    <row r="310" spans="1:6" ht="16.5" customHeight="1">
      <c r="A310" s="209" t="s">
        <v>505</v>
      </c>
      <c r="C310" s="427" t="s">
        <v>315</v>
      </c>
      <c r="D310" s="427"/>
      <c r="E310" s="427" t="s">
        <v>316</v>
      </c>
      <c r="F310" s="427"/>
    </row>
    <row r="311" spans="1:6" ht="16.5" customHeight="1">
      <c r="A311" s="426" t="s">
        <v>506</v>
      </c>
      <c r="B311" s="426"/>
      <c r="C311" s="423">
        <v>3359955</v>
      </c>
      <c r="D311" s="423"/>
      <c r="E311" s="423">
        <v>3360000</v>
      </c>
      <c r="F311" s="423"/>
    </row>
    <row r="312" spans="1:6" ht="32.25" customHeight="1">
      <c r="A312" s="426" t="s">
        <v>507</v>
      </c>
      <c r="B312" s="426"/>
      <c r="C312" s="423">
        <v>3359955</v>
      </c>
      <c r="D312" s="423"/>
      <c r="E312" s="423">
        <v>3360000</v>
      </c>
      <c r="F312" s="423"/>
    </row>
    <row r="313" spans="1:6" ht="16.5" customHeight="1">
      <c r="A313" s="212" t="s">
        <v>508</v>
      </c>
      <c r="C313" s="423">
        <v>3359955</v>
      </c>
      <c r="D313" s="423"/>
      <c r="E313" s="423">
        <v>3360000</v>
      </c>
      <c r="F313" s="423"/>
    </row>
    <row r="314" spans="1:6" ht="16.5" customHeight="1">
      <c r="A314" s="212" t="s">
        <v>509</v>
      </c>
      <c r="C314" s="423">
        <v>0</v>
      </c>
      <c r="D314" s="423"/>
      <c r="E314" s="423">
        <v>0</v>
      </c>
      <c r="F314" s="423"/>
    </row>
    <row r="315" spans="1:6" ht="16.5" customHeight="1">
      <c r="A315" s="426" t="s">
        <v>510</v>
      </c>
      <c r="B315" s="426"/>
      <c r="C315" s="423">
        <v>0</v>
      </c>
      <c r="D315" s="423"/>
      <c r="E315" s="423">
        <v>0</v>
      </c>
      <c r="F315" s="423"/>
    </row>
    <row r="316" spans="1:6" ht="16.5" customHeight="1">
      <c r="A316" s="212" t="s">
        <v>508</v>
      </c>
      <c r="C316" s="423">
        <v>0</v>
      </c>
      <c r="D316" s="423"/>
      <c r="E316" s="423">
        <v>0</v>
      </c>
      <c r="F316" s="423"/>
    </row>
    <row r="317" spans="1:6" ht="16.5" customHeight="1">
      <c r="A317" s="212" t="s">
        <v>509</v>
      </c>
      <c r="C317" s="423">
        <v>0</v>
      </c>
      <c r="D317" s="423"/>
      <c r="E317" s="423">
        <v>0</v>
      </c>
      <c r="F317" s="423"/>
    </row>
    <row r="318" spans="1:6" ht="16.5" customHeight="1">
      <c r="A318" s="426" t="s">
        <v>511</v>
      </c>
      <c r="B318" s="426"/>
      <c r="C318" s="423">
        <v>3359955</v>
      </c>
      <c r="D318" s="423"/>
      <c r="E318" s="423">
        <v>3360000</v>
      </c>
      <c r="F318" s="423"/>
    </row>
    <row r="319" spans="1:6" ht="16.5" customHeight="1">
      <c r="A319" s="212" t="s">
        <v>508</v>
      </c>
      <c r="C319" s="423">
        <v>3359955</v>
      </c>
      <c r="D319" s="423"/>
      <c r="E319" s="423">
        <v>3360000</v>
      </c>
      <c r="F319" s="423"/>
    </row>
    <row r="320" spans="1:7" ht="16.5" customHeight="1">
      <c r="A320" s="212" t="s">
        <v>509</v>
      </c>
      <c r="C320" s="423">
        <v>0</v>
      </c>
      <c r="D320" s="423"/>
      <c r="E320" s="423">
        <v>0</v>
      </c>
      <c r="F320" s="423"/>
      <c r="G320" s="215"/>
    </row>
    <row r="321" spans="1:6" ht="16.5" customHeight="1">
      <c r="A321" s="425" t="s">
        <v>512</v>
      </c>
      <c r="B321" s="425"/>
      <c r="C321" s="217">
        <v>10000</v>
      </c>
      <c r="D321" s="286" t="s">
        <v>378</v>
      </c>
      <c r="E321" s="241"/>
      <c r="F321" s="241"/>
    </row>
    <row r="322" spans="1:4" ht="16.5" customHeight="1">
      <c r="A322" s="209"/>
      <c r="C322" s="219"/>
      <c r="D322" s="219"/>
    </row>
    <row r="323" spans="1:6" ht="16.5" customHeight="1">
      <c r="A323" s="209" t="s">
        <v>513</v>
      </c>
      <c r="C323" s="435">
        <v>8670574513</v>
      </c>
      <c r="D323" s="435"/>
      <c r="E323" s="435">
        <v>6343322239</v>
      </c>
      <c r="F323" s="435"/>
    </row>
    <row r="324" spans="1:6" ht="16.5" customHeight="1">
      <c r="A324" s="212" t="s">
        <v>514</v>
      </c>
      <c r="B324" s="223"/>
      <c r="C324" s="434">
        <v>6624335979</v>
      </c>
      <c r="D324" s="434"/>
      <c r="E324" s="434">
        <v>5072834463</v>
      </c>
      <c r="F324" s="434"/>
    </row>
    <row r="325" spans="1:6" ht="16.5" customHeight="1">
      <c r="A325" s="212" t="s">
        <v>515</v>
      </c>
      <c r="B325" s="223"/>
      <c r="C325" s="434">
        <v>2046238534</v>
      </c>
      <c r="D325" s="434"/>
      <c r="E325" s="434">
        <v>1270487776</v>
      </c>
      <c r="F325" s="434"/>
    </row>
    <row r="326" spans="1:6" ht="16.5" customHeight="1">
      <c r="A326" s="425" t="s">
        <v>516</v>
      </c>
      <c r="B326" s="425"/>
      <c r="C326" s="434">
        <v>0</v>
      </c>
      <c r="D326" s="434"/>
      <c r="E326" s="434">
        <v>0</v>
      </c>
      <c r="F326" s="434"/>
    </row>
    <row r="327" spans="1:4" ht="8.25" customHeight="1">
      <c r="A327" s="200"/>
      <c r="B327" s="200"/>
      <c r="C327" s="219"/>
      <c r="D327" s="219"/>
    </row>
    <row r="328" spans="1:4" ht="16.5" customHeight="1">
      <c r="A328" s="436" t="s">
        <v>517</v>
      </c>
      <c r="B328" s="436"/>
      <c r="C328" s="436"/>
      <c r="D328" s="436"/>
    </row>
    <row r="329" spans="1:4" ht="9" customHeight="1">
      <c r="A329" s="209"/>
      <c r="C329" s="219"/>
      <c r="D329" s="219"/>
    </row>
    <row r="330" spans="1:7" ht="33" customHeight="1">
      <c r="A330" s="426" t="s">
        <v>518</v>
      </c>
      <c r="B330" s="426"/>
      <c r="C330" s="426"/>
      <c r="D330" s="426"/>
      <c r="E330" s="426"/>
      <c r="F330" s="426"/>
      <c r="G330" s="426"/>
    </row>
    <row r="331" spans="1:4" ht="12" customHeight="1">
      <c r="A331" s="209"/>
      <c r="C331" s="219"/>
      <c r="D331" s="219"/>
    </row>
    <row r="332" spans="1:6" ht="16.5" customHeight="1">
      <c r="A332" s="209" t="s">
        <v>519</v>
      </c>
      <c r="C332" s="427" t="s">
        <v>470</v>
      </c>
      <c r="D332" s="427"/>
      <c r="E332" s="427" t="s">
        <v>471</v>
      </c>
      <c r="F332" s="427"/>
    </row>
    <row r="333" spans="1:6" ht="16.5" customHeight="1">
      <c r="A333" s="425" t="s">
        <v>520</v>
      </c>
      <c r="B333" s="425"/>
      <c r="C333" s="423">
        <v>0</v>
      </c>
      <c r="D333" s="423"/>
      <c r="E333" s="423">
        <v>0</v>
      </c>
      <c r="F333" s="423"/>
    </row>
    <row r="334" spans="1:6" ht="16.5" customHeight="1">
      <c r="A334" s="425" t="s">
        <v>521</v>
      </c>
      <c r="B334" s="425"/>
      <c r="C334" s="423">
        <v>0</v>
      </c>
      <c r="D334" s="423"/>
      <c r="E334" s="423">
        <v>0</v>
      </c>
      <c r="F334" s="423"/>
    </row>
    <row r="335" spans="1:6" ht="16.5" customHeight="1">
      <c r="A335" s="425" t="s">
        <v>522</v>
      </c>
      <c r="B335" s="425"/>
      <c r="C335" s="423">
        <v>0</v>
      </c>
      <c r="D335" s="423"/>
      <c r="E335" s="423">
        <v>0</v>
      </c>
      <c r="F335" s="423"/>
    </row>
    <row r="336" spans="1:4" ht="7.5" customHeight="1">
      <c r="A336" s="209"/>
      <c r="C336" s="219"/>
      <c r="D336" s="219"/>
    </row>
    <row r="337" spans="1:6" ht="16.5" customHeight="1">
      <c r="A337" s="209" t="s">
        <v>523</v>
      </c>
      <c r="C337" s="427" t="s">
        <v>315</v>
      </c>
      <c r="D337" s="427"/>
      <c r="E337" s="427" t="s">
        <v>316</v>
      </c>
      <c r="F337" s="427"/>
    </row>
    <row r="338" spans="1:6" ht="16.5" customHeight="1">
      <c r="A338" s="209" t="s">
        <v>524</v>
      </c>
      <c r="C338" s="423">
        <v>0</v>
      </c>
      <c r="D338" s="423"/>
      <c r="E338" s="423">
        <v>0</v>
      </c>
      <c r="F338" s="423"/>
    </row>
    <row r="339" spans="1:6" ht="16.5" customHeight="1">
      <c r="A339" s="212" t="s">
        <v>525</v>
      </c>
      <c r="C339" s="423">
        <v>0</v>
      </c>
      <c r="D339" s="423"/>
      <c r="E339" s="423">
        <v>0</v>
      </c>
      <c r="F339" s="423"/>
    </row>
    <row r="340" spans="1:6" ht="16.5" customHeight="1">
      <c r="A340" s="212" t="s">
        <v>526</v>
      </c>
      <c r="C340" s="423">
        <v>0</v>
      </c>
      <c r="D340" s="423"/>
      <c r="E340" s="423">
        <v>0</v>
      </c>
      <c r="F340" s="423"/>
    </row>
    <row r="341" spans="1:4" ht="47.25" customHeight="1">
      <c r="A341" s="426" t="s">
        <v>527</v>
      </c>
      <c r="B341" s="426"/>
      <c r="C341" s="426"/>
      <c r="D341" s="219"/>
    </row>
    <row r="342" spans="1:6" ht="16.5" customHeight="1">
      <c r="A342" s="212" t="s">
        <v>528</v>
      </c>
      <c r="C342" s="423">
        <v>0</v>
      </c>
      <c r="D342" s="423"/>
      <c r="E342" s="423">
        <v>0</v>
      </c>
      <c r="F342" s="423"/>
    </row>
    <row r="343" spans="1:6" ht="16.5" customHeight="1">
      <c r="A343" s="212" t="s">
        <v>529</v>
      </c>
      <c r="C343" s="423">
        <v>0</v>
      </c>
      <c r="D343" s="423"/>
      <c r="E343" s="423">
        <v>0</v>
      </c>
      <c r="F343" s="423"/>
    </row>
    <row r="344" spans="1:6" ht="16.5" customHeight="1">
      <c r="A344" s="212" t="s">
        <v>530</v>
      </c>
      <c r="C344" s="423">
        <v>0</v>
      </c>
      <c r="D344" s="423"/>
      <c r="E344" s="423">
        <v>0</v>
      </c>
      <c r="F344" s="423"/>
    </row>
    <row r="345" spans="1:4" ht="16.5" customHeight="1">
      <c r="A345" s="209"/>
      <c r="C345" s="219"/>
      <c r="D345" s="219"/>
    </row>
    <row r="346" spans="1:7" ht="16.5" customHeight="1">
      <c r="A346" s="204" t="s">
        <v>531</v>
      </c>
      <c r="B346" s="204"/>
      <c r="C346" s="204"/>
      <c r="D346" s="204"/>
      <c r="E346" s="204"/>
      <c r="F346" s="204"/>
      <c r="G346" s="204"/>
    </row>
    <row r="347" spans="1:4" ht="16.5" customHeight="1">
      <c r="A347" s="209"/>
      <c r="C347" s="209"/>
      <c r="D347" s="223" t="s">
        <v>532</v>
      </c>
    </row>
    <row r="348" spans="3:6" ht="16.5" customHeight="1">
      <c r="C348" s="427" t="s">
        <v>470</v>
      </c>
      <c r="D348" s="427"/>
      <c r="E348" s="427" t="s">
        <v>471</v>
      </c>
      <c r="F348" s="427"/>
    </row>
    <row r="349" spans="1:6" ht="36.75" customHeight="1">
      <c r="A349" s="426" t="s">
        <v>533</v>
      </c>
      <c r="B349" s="426"/>
      <c r="C349" s="424">
        <v>193278228214</v>
      </c>
      <c r="D349" s="424"/>
      <c r="E349" s="424">
        <v>609027325065</v>
      </c>
      <c r="F349" s="424"/>
    </row>
    <row r="350" spans="1:6" ht="16.5" customHeight="1">
      <c r="A350" s="209" t="s">
        <v>534</v>
      </c>
      <c r="C350" s="424">
        <v>0</v>
      </c>
      <c r="D350" s="424"/>
      <c r="E350" s="423">
        <v>0</v>
      </c>
      <c r="F350" s="423"/>
    </row>
    <row r="351" spans="1:6" ht="16.5" customHeight="1">
      <c r="A351" s="425" t="s">
        <v>535</v>
      </c>
      <c r="B351" s="425"/>
      <c r="C351" s="423">
        <v>185108172534</v>
      </c>
      <c r="D351" s="423"/>
      <c r="E351" s="423">
        <v>538894985753</v>
      </c>
      <c r="F351" s="423"/>
    </row>
    <row r="352" spans="1:6" ht="16.5" customHeight="1">
      <c r="A352" s="425" t="s">
        <v>536</v>
      </c>
      <c r="B352" s="425"/>
      <c r="C352" s="428">
        <v>8170055680</v>
      </c>
      <c r="D352" s="428"/>
      <c r="E352" s="428">
        <v>68785066585</v>
      </c>
      <c r="F352" s="428"/>
    </row>
    <row r="353" spans="1:6" ht="34.5" customHeight="1">
      <c r="A353" s="425" t="s">
        <v>537</v>
      </c>
      <c r="B353" s="425"/>
      <c r="C353" s="287"/>
      <c r="D353" s="287"/>
      <c r="E353" s="287"/>
      <c r="F353" s="287"/>
    </row>
    <row r="354" spans="1:6" ht="33.75" customHeight="1">
      <c r="A354" s="425" t="s">
        <v>538</v>
      </c>
      <c r="B354" s="425"/>
      <c r="C354" s="429"/>
      <c r="D354" s="429"/>
      <c r="E354" s="429">
        <v>1347272727</v>
      </c>
      <c r="F354" s="429"/>
    </row>
    <row r="355" spans="1:6" ht="48" customHeight="1">
      <c r="A355" s="425" t="s">
        <v>539</v>
      </c>
      <c r="B355" s="425"/>
      <c r="C355" s="429"/>
      <c r="D355" s="429"/>
      <c r="E355" s="429">
        <v>1347272727</v>
      </c>
      <c r="F355" s="429"/>
    </row>
    <row r="356" spans="1:5" ht="10.5" customHeight="1">
      <c r="A356" s="209"/>
      <c r="C356" s="288"/>
      <c r="D356" s="288"/>
      <c r="E356" s="219"/>
    </row>
    <row r="357" spans="1:6" ht="16.5" customHeight="1">
      <c r="A357" s="200" t="s">
        <v>540</v>
      </c>
      <c r="B357" s="200"/>
      <c r="C357" s="424">
        <v>1384625363</v>
      </c>
      <c r="D357" s="424"/>
      <c r="E357" s="424">
        <v>2941729559</v>
      </c>
      <c r="F357" s="424"/>
    </row>
    <row r="358" spans="1:6" ht="16.5" customHeight="1">
      <c r="A358" s="426" t="s">
        <v>541</v>
      </c>
      <c r="B358" s="426"/>
      <c r="C358" s="423"/>
      <c r="D358" s="423"/>
      <c r="E358" s="423">
        <v>0</v>
      </c>
      <c r="F358" s="423"/>
    </row>
    <row r="359" spans="1:6" ht="16.5" customHeight="1">
      <c r="A359" s="425" t="s">
        <v>542</v>
      </c>
      <c r="B359" s="425"/>
      <c r="C359" s="423">
        <v>367194643</v>
      </c>
      <c r="D359" s="423"/>
      <c r="E359" s="423">
        <v>2935924399</v>
      </c>
      <c r="F359" s="423"/>
    </row>
    <row r="360" spans="1:6" ht="16.5" customHeight="1">
      <c r="A360" s="425" t="s">
        <v>543</v>
      </c>
      <c r="B360" s="425"/>
      <c r="C360" s="288"/>
      <c r="D360" s="289">
        <v>1017430720</v>
      </c>
      <c r="E360" s="288"/>
      <c r="F360" s="289">
        <v>5805160</v>
      </c>
    </row>
    <row r="361" spans="1:6" ht="16.5" customHeight="1">
      <c r="A361" s="425" t="s">
        <v>544</v>
      </c>
      <c r="B361" s="425"/>
      <c r="C361" s="288"/>
      <c r="D361" s="288"/>
      <c r="E361" s="423"/>
      <c r="F361" s="423"/>
    </row>
    <row r="362" spans="1:6" ht="17.25" customHeight="1">
      <c r="A362" s="425" t="s">
        <v>545</v>
      </c>
      <c r="B362" s="425"/>
      <c r="C362" s="288"/>
      <c r="D362" s="288"/>
      <c r="E362" s="423">
        <v>0</v>
      </c>
      <c r="F362" s="423"/>
    </row>
    <row r="363" spans="1:6" ht="17.25" customHeight="1">
      <c r="A363" s="425" t="s">
        <v>546</v>
      </c>
      <c r="B363" s="425"/>
      <c r="C363" s="288"/>
      <c r="D363" s="288"/>
      <c r="E363" s="423">
        <v>0</v>
      </c>
      <c r="F363" s="423"/>
    </row>
    <row r="364" spans="1:6" ht="17.25" customHeight="1">
      <c r="A364" s="425" t="s">
        <v>547</v>
      </c>
      <c r="B364" s="425"/>
      <c r="C364" s="288"/>
      <c r="D364" s="288"/>
      <c r="E364" s="423">
        <v>0</v>
      </c>
      <c r="F364" s="423"/>
    </row>
    <row r="365" spans="1:7" ht="35.25" customHeight="1">
      <c r="A365" s="426" t="s">
        <v>548</v>
      </c>
      <c r="B365" s="426"/>
      <c r="C365" s="424">
        <v>191893602851</v>
      </c>
      <c r="D365" s="424"/>
      <c r="E365" s="424">
        <v>606085595506</v>
      </c>
      <c r="F365" s="424"/>
      <c r="G365" s="290"/>
    </row>
    <row r="366" spans="1:6" ht="16.5" customHeight="1">
      <c r="A366" s="200" t="s">
        <v>541</v>
      </c>
      <c r="B366" s="200"/>
      <c r="C366" s="423">
        <v>0</v>
      </c>
      <c r="D366" s="423"/>
      <c r="E366" s="423">
        <v>0</v>
      </c>
      <c r="F366" s="423"/>
    </row>
    <row r="367" spans="1:6" ht="16.5" customHeight="1">
      <c r="A367" s="425" t="s">
        <v>549</v>
      </c>
      <c r="B367" s="425"/>
      <c r="C367" s="423">
        <v>0</v>
      </c>
      <c r="D367" s="423"/>
      <c r="E367" s="423">
        <v>0</v>
      </c>
      <c r="F367" s="423"/>
    </row>
    <row r="368" spans="1:6" ht="16.5" customHeight="1">
      <c r="A368" s="425" t="s">
        <v>550</v>
      </c>
      <c r="B368" s="425"/>
      <c r="C368" s="423">
        <v>0</v>
      </c>
      <c r="D368" s="423"/>
      <c r="E368" s="423">
        <v>0</v>
      </c>
      <c r="F368" s="423"/>
    </row>
    <row r="369" spans="1:5" ht="16.5" customHeight="1">
      <c r="A369" s="209"/>
      <c r="C369" s="291"/>
      <c r="D369" s="291"/>
      <c r="E369" s="219"/>
    </row>
    <row r="370" spans="1:6" ht="16.5" customHeight="1">
      <c r="A370" s="426" t="s">
        <v>551</v>
      </c>
      <c r="B370" s="426"/>
      <c r="C370" s="427" t="s">
        <v>470</v>
      </c>
      <c r="D370" s="427"/>
      <c r="E370" s="427" t="s">
        <v>471</v>
      </c>
      <c r="F370" s="427"/>
    </row>
    <row r="371" spans="1:6" ht="16.5" customHeight="1">
      <c r="A371" s="425" t="s">
        <v>552</v>
      </c>
      <c r="B371" s="425"/>
      <c r="C371" s="517">
        <v>168413779770</v>
      </c>
      <c r="D371" s="517"/>
      <c r="E371" s="423">
        <v>541207399688</v>
      </c>
      <c r="F371" s="423"/>
    </row>
    <row r="372" spans="1:6" ht="16.5" customHeight="1">
      <c r="A372" s="425" t="s">
        <v>553</v>
      </c>
      <c r="B372" s="425"/>
      <c r="C372" s="517">
        <v>8352958346</v>
      </c>
      <c r="D372" s="517"/>
      <c r="E372" s="423">
        <v>23120584883</v>
      </c>
      <c r="F372" s="423"/>
    </row>
    <row r="373" spans="1:6" ht="17.25" customHeight="1">
      <c r="A373" s="425" t="s">
        <v>554</v>
      </c>
      <c r="B373" s="425"/>
      <c r="C373" s="517">
        <v>957681040</v>
      </c>
      <c r="D373" s="517"/>
      <c r="E373" s="423">
        <v>13099302761</v>
      </c>
      <c r="F373" s="423"/>
    </row>
    <row r="374" spans="1:6" ht="34.5" customHeight="1">
      <c r="A374" s="425" t="s">
        <v>555</v>
      </c>
      <c r="B374" s="425"/>
      <c r="C374" s="517">
        <v>0</v>
      </c>
      <c r="D374" s="517"/>
      <c r="E374" s="423">
        <v>0</v>
      </c>
      <c r="F374" s="423"/>
    </row>
    <row r="375" spans="1:6" ht="17.25" customHeight="1">
      <c r="A375" s="425" t="s">
        <v>556</v>
      </c>
      <c r="B375" s="425"/>
      <c r="C375" s="517">
        <v>0</v>
      </c>
      <c r="D375" s="517"/>
      <c r="E375" s="423">
        <v>0</v>
      </c>
      <c r="F375" s="423"/>
    </row>
    <row r="376" spans="1:6" ht="17.25" customHeight="1">
      <c r="A376" s="425" t="s">
        <v>557</v>
      </c>
      <c r="B376" s="425"/>
      <c r="C376" s="517">
        <v>0</v>
      </c>
      <c r="D376" s="517"/>
      <c r="E376" s="423">
        <v>0</v>
      </c>
      <c r="F376" s="423"/>
    </row>
    <row r="377" spans="1:6" ht="30.75" customHeight="1">
      <c r="A377" s="425" t="s">
        <v>558</v>
      </c>
      <c r="B377" s="425"/>
      <c r="C377" s="517">
        <v>0</v>
      </c>
      <c r="D377" s="517"/>
      <c r="E377" s="423">
        <v>0</v>
      </c>
      <c r="F377" s="423"/>
    </row>
    <row r="378" spans="1:6" ht="16.5" customHeight="1">
      <c r="A378" s="425" t="s">
        <v>559</v>
      </c>
      <c r="B378" s="425"/>
      <c r="C378" s="517">
        <v>0</v>
      </c>
      <c r="D378" s="517"/>
      <c r="E378" s="423">
        <v>0</v>
      </c>
      <c r="F378" s="423"/>
    </row>
    <row r="379" spans="1:6" ht="16.5" customHeight="1">
      <c r="A379" s="177" t="s">
        <v>425</v>
      </c>
      <c r="C379" s="518">
        <v>177724419156</v>
      </c>
      <c r="D379" s="518"/>
      <c r="E379" s="424">
        <v>577427287332</v>
      </c>
      <c r="F379" s="424"/>
    </row>
    <row r="380" spans="1:6" ht="11.25" customHeight="1">
      <c r="A380" s="213"/>
      <c r="B380" s="213"/>
      <c r="C380" s="213"/>
      <c r="D380" s="213"/>
      <c r="E380" s="213"/>
      <c r="F380" s="213"/>
    </row>
    <row r="381" spans="1:6" ht="32.25" customHeight="1">
      <c r="A381" s="426" t="s">
        <v>560</v>
      </c>
      <c r="B381" s="426"/>
      <c r="C381" s="427" t="s">
        <v>470</v>
      </c>
      <c r="D381" s="427"/>
      <c r="E381" s="427" t="s">
        <v>471</v>
      </c>
      <c r="F381" s="427"/>
    </row>
    <row r="382" spans="1:6" ht="15.75">
      <c r="A382" s="425" t="s">
        <v>561</v>
      </c>
      <c r="B382" s="425"/>
      <c r="C382" s="423">
        <v>68250534</v>
      </c>
      <c r="D382" s="423"/>
      <c r="E382" s="423">
        <v>1235166160</v>
      </c>
      <c r="F382" s="423"/>
    </row>
    <row r="383" spans="1:6" ht="15.75" customHeight="1">
      <c r="A383" s="425" t="s">
        <v>562</v>
      </c>
      <c r="B383" s="425"/>
      <c r="C383" s="423"/>
      <c r="D383" s="423"/>
      <c r="E383" s="423">
        <v>0</v>
      </c>
      <c r="F383" s="423"/>
    </row>
    <row r="384" spans="1:6" ht="15.75">
      <c r="A384" s="425" t="s">
        <v>563</v>
      </c>
      <c r="B384" s="425"/>
      <c r="C384" s="423"/>
      <c r="D384" s="423"/>
      <c r="E384" s="423">
        <v>0</v>
      </c>
      <c r="F384" s="423"/>
    </row>
    <row r="385" spans="1:6" ht="16.5" customHeight="1">
      <c r="A385" s="425" t="s">
        <v>564</v>
      </c>
      <c r="B385" s="425"/>
      <c r="C385" s="423"/>
      <c r="D385" s="423"/>
      <c r="E385" s="423">
        <v>0</v>
      </c>
      <c r="F385" s="423"/>
    </row>
    <row r="386" spans="1:6" ht="16.5" customHeight="1">
      <c r="A386" s="425" t="s">
        <v>565</v>
      </c>
      <c r="B386" s="425"/>
      <c r="C386" s="423">
        <v>1713778626</v>
      </c>
      <c r="D386" s="423"/>
      <c r="E386" s="423">
        <v>395213626</v>
      </c>
      <c r="F386" s="423"/>
    </row>
    <row r="387" spans="1:6" ht="16.5" customHeight="1">
      <c r="A387" s="425" t="s">
        <v>566</v>
      </c>
      <c r="B387" s="425"/>
      <c r="C387" s="423"/>
      <c r="D387" s="423"/>
      <c r="E387" s="423">
        <v>0</v>
      </c>
      <c r="F387" s="423"/>
    </row>
    <row r="388" spans="1:6" ht="16.5" customHeight="1">
      <c r="A388" s="425" t="s">
        <v>567</v>
      </c>
      <c r="B388" s="425"/>
      <c r="C388" s="423"/>
      <c r="D388" s="423"/>
      <c r="E388" s="423">
        <v>0</v>
      </c>
      <c r="F388" s="423"/>
    </row>
    <row r="389" spans="1:6" ht="16.5" customHeight="1">
      <c r="A389" s="425" t="s">
        <v>568</v>
      </c>
      <c r="B389" s="425"/>
      <c r="C389" s="423"/>
      <c r="D389" s="423"/>
      <c r="E389" s="423">
        <v>514368938</v>
      </c>
      <c r="F389" s="423"/>
    </row>
    <row r="390" spans="1:7" ht="16.5" customHeight="1">
      <c r="A390" s="177" t="s">
        <v>425</v>
      </c>
      <c r="C390" s="424">
        <v>1782029160</v>
      </c>
      <c r="D390" s="424"/>
      <c r="E390" s="424">
        <v>2144748724</v>
      </c>
      <c r="F390" s="424"/>
      <c r="G390" s="215"/>
    </row>
    <row r="391" spans="1:4" ht="8.25" customHeight="1">
      <c r="A391" s="198"/>
      <c r="C391" s="292"/>
      <c r="D391" s="290"/>
    </row>
    <row r="392" spans="1:6" ht="16.5" customHeight="1">
      <c r="A392" s="426" t="s">
        <v>569</v>
      </c>
      <c r="B392" s="426"/>
      <c r="C392" s="427" t="s">
        <v>470</v>
      </c>
      <c r="D392" s="427"/>
      <c r="E392" s="427" t="s">
        <v>471</v>
      </c>
      <c r="F392" s="427"/>
    </row>
    <row r="393" spans="1:6" ht="15.75">
      <c r="A393" s="425" t="s">
        <v>570</v>
      </c>
      <c r="B393" s="425"/>
      <c r="C393" s="423">
        <v>675856978</v>
      </c>
      <c r="D393" s="423"/>
      <c r="E393" s="423">
        <v>5483314376</v>
      </c>
      <c r="F393" s="423"/>
    </row>
    <row r="394" spans="1:6" ht="33.75" customHeight="1">
      <c r="A394" s="425" t="s">
        <v>571</v>
      </c>
      <c r="B394" s="425"/>
      <c r="C394" s="423">
        <v>0</v>
      </c>
      <c r="D394" s="423"/>
      <c r="E394" s="423">
        <v>0</v>
      </c>
      <c r="F394" s="423"/>
    </row>
    <row r="395" spans="1:6" ht="33" customHeight="1">
      <c r="A395" s="425" t="s">
        <v>572</v>
      </c>
      <c r="B395" s="425"/>
      <c r="C395" s="423">
        <v>0</v>
      </c>
      <c r="D395" s="423"/>
      <c r="E395" s="423">
        <v>0</v>
      </c>
      <c r="F395" s="423"/>
    </row>
    <row r="396" spans="1:6" ht="16.5" customHeight="1">
      <c r="A396" s="425" t="s">
        <v>573</v>
      </c>
      <c r="B396" s="425"/>
      <c r="C396" s="423">
        <v>0</v>
      </c>
      <c r="D396" s="423"/>
      <c r="E396" s="423">
        <v>0</v>
      </c>
      <c r="F396" s="423"/>
    </row>
    <row r="397" spans="1:6" ht="16.5" customHeight="1">
      <c r="A397" s="425" t="s">
        <v>574</v>
      </c>
      <c r="B397" s="425"/>
      <c r="C397" s="423">
        <v>2215523791</v>
      </c>
      <c r="D397" s="423"/>
      <c r="E397" s="423">
        <v>739547622</v>
      </c>
      <c r="F397" s="423"/>
    </row>
    <row r="398" spans="1:6" ht="16.5" customHeight="1">
      <c r="A398" s="425" t="s">
        <v>575</v>
      </c>
      <c r="B398" s="425"/>
      <c r="C398" s="423">
        <v>0</v>
      </c>
      <c r="D398" s="423"/>
      <c r="E398" s="423">
        <v>0</v>
      </c>
      <c r="F398" s="423"/>
    </row>
    <row r="399" spans="1:6" ht="30.75" customHeight="1">
      <c r="A399" s="425" t="s">
        <v>576</v>
      </c>
      <c r="B399" s="425"/>
      <c r="C399" s="423">
        <v>0</v>
      </c>
      <c r="D399" s="423"/>
      <c r="E399" s="423">
        <v>0</v>
      </c>
      <c r="F399" s="423"/>
    </row>
    <row r="400" spans="1:6" ht="16.5" customHeight="1">
      <c r="A400" s="425" t="s">
        <v>577</v>
      </c>
      <c r="B400" s="425"/>
      <c r="C400" s="423">
        <v>0</v>
      </c>
      <c r="D400" s="423"/>
      <c r="E400" s="423">
        <v>11650843</v>
      </c>
      <c r="F400" s="423"/>
    </row>
    <row r="401" spans="1:6" ht="16.5" customHeight="1">
      <c r="A401" s="177" t="s">
        <v>425</v>
      </c>
      <c r="C401" s="424">
        <v>2891380769</v>
      </c>
      <c r="D401" s="424"/>
      <c r="E401" s="424">
        <v>6234512841</v>
      </c>
      <c r="F401" s="424"/>
    </row>
    <row r="402" spans="1:5" ht="9.75" customHeight="1">
      <c r="A402" s="177"/>
      <c r="C402" s="293"/>
      <c r="D402" s="293"/>
      <c r="E402" s="293"/>
    </row>
    <row r="403" spans="1:5" ht="15.75" customHeight="1">
      <c r="A403" s="177"/>
      <c r="C403" s="294"/>
      <c r="D403" s="294"/>
      <c r="E403" s="182"/>
    </row>
    <row r="404" spans="1:6" ht="34.5" customHeight="1">
      <c r="A404" s="426" t="s">
        <v>578</v>
      </c>
      <c r="B404" s="426"/>
      <c r="C404" s="427" t="s">
        <v>470</v>
      </c>
      <c r="D404" s="427"/>
      <c r="E404" s="427" t="s">
        <v>471</v>
      </c>
      <c r="F404" s="427"/>
    </row>
    <row r="405" spans="1:6" ht="34.5" customHeight="1">
      <c r="A405" s="425" t="s">
        <v>579</v>
      </c>
      <c r="B405" s="425"/>
      <c r="C405" s="423">
        <v>0</v>
      </c>
      <c r="D405" s="423"/>
      <c r="E405" s="423">
        <v>0</v>
      </c>
      <c r="F405" s="423"/>
    </row>
    <row r="406" spans="1:6" ht="50.25" customHeight="1">
      <c r="A406" s="425" t="s">
        <v>580</v>
      </c>
      <c r="B406" s="425"/>
      <c r="C406" s="423">
        <v>0</v>
      </c>
      <c r="D406" s="423"/>
      <c r="E406" s="423">
        <v>0</v>
      </c>
      <c r="F406" s="423"/>
    </row>
    <row r="407" spans="1:6" ht="34.5" customHeight="1">
      <c r="A407" s="425" t="s">
        <v>581</v>
      </c>
      <c r="B407" s="425"/>
      <c r="C407" s="423">
        <v>0</v>
      </c>
      <c r="D407" s="423"/>
      <c r="E407" s="423">
        <v>0</v>
      </c>
      <c r="F407" s="423"/>
    </row>
    <row r="408" spans="1:6" ht="33" customHeight="1">
      <c r="A408" s="426" t="s">
        <v>582</v>
      </c>
      <c r="B408" s="426"/>
      <c r="C408" s="427" t="s">
        <v>470</v>
      </c>
      <c r="D408" s="427"/>
      <c r="E408" s="427" t="s">
        <v>471</v>
      </c>
      <c r="F408" s="427"/>
    </row>
    <row r="409" spans="1:6" ht="52.5" customHeight="1">
      <c r="A409" s="425" t="s">
        <v>583</v>
      </c>
      <c r="B409" s="425"/>
      <c r="C409" s="423">
        <v>0</v>
      </c>
      <c r="D409" s="423"/>
      <c r="E409" s="423">
        <v>0</v>
      </c>
      <c r="F409" s="423"/>
    </row>
    <row r="410" spans="1:6" ht="49.5" customHeight="1">
      <c r="A410" s="425" t="s">
        <v>584</v>
      </c>
      <c r="B410" s="425"/>
      <c r="C410" s="423">
        <v>0</v>
      </c>
      <c r="D410" s="423"/>
      <c r="E410" s="423">
        <v>0</v>
      </c>
      <c r="F410" s="423"/>
    </row>
    <row r="411" spans="1:6" ht="47.25" customHeight="1">
      <c r="A411" s="425" t="s">
        <v>585</v>
      </c>
      <c r="B411" s="425"/>
      <c r="C411" s="423">
        <v>0</v>
      </c>
      <c r="D411" s="423"/>
      <c r="E411" s="423">
        <v>0</v>
      </c>
      <c r="F411" s="423"/>
    </row>
    <row r="412" spans="1:6" ht="51" customHeight="1">
      <c r="A412" s="425" t="s">
        <v>586</v>
      </c>
      <c r="B412" s="425"/>
      <c r="C412" s="423">
        <v>0</v>
      </c>
      <c r="D412" s="423"/>
      <c r="E412" s="423">
        <v>0</v>
      </c>
      <c r="F412" s="423"/>
    </row>
    <row r="413" spans="1:6" ht="48" customHeight="1">
      <c r="A413" s="425" t="s">
        <v>587</v>
      </c>
      <c r="B413" s="425"/>
      <c r="C413" s="423">
        <v>0</v>
      </c>
      <c r="D413" s="423"/>
      <c r="E413" s="423">
        <v>0</v>
      </c>
      <c r="F413" s="423"/>
    </row>
    <row r="414" spans="1:6" ht="33" customHeight="1">
      <c r="A414" s="425" t="s">
        <v>588</v>
      </c>
      <c r="B414" s="425"/>
      <c r="C414" s="423">
        <v>0</v>
      </c>
      <c r="D414" s="423"/>
      <c r="E414" s="423">
        <v>0</v>
      </c>
      <c r="F414" s="423"/>
    </row>
    <row r="415" spans="1:4" ht="11.25" customHeight="1">
      <c r="A415" s="177"/>
      <c r="C415" s="292"/>
      <c r="D415" s="290"/>
    </row>
    <row r="416" spans="1:6" ht="33" customHeight="1">
      <c r="A416" s="426" t="s">
        <v>589</v>
      </c>
      <c r="B416" s="426"/>
      <c r="C416" s="427" t="s">
        <v>470</v>
      </c>
      <c r="D416" s="427"/>
      <c r="E416" s="427" t="s">
        <v>471</v>
      </c>
      <c r="F416" s="427"/>
    </row>
    <row r="417" spans="1:6" ht="16.5" customHeight="1">
      <c r="A417" s="425" t="s">
        <v>590</v>
      </c>
      <c r="B417" s="425"/>
      <c r="C417" s="423">
        <v>7104194439</v>
      </c>
      <c r="D417" s="423"/>
      <c r="E417" s="423">
        <v>13101926798</v>
      </c>
      <c r="F417" s="423"/>
    </row>
    <row r="418" spans="1:6" ht="16.5" customHeight="1">
      <c r="A418" s="425" t="s">
        <v>591</v>
      </c>
      <c r="B418" s="425"/>
      <c r="C418" s="423">
        <v>1297545338</v>
      </c>
      <c r="D418" s="423"/>
      <c r="E418" s="423">
        <v>2869835974</v>
      </c>
      <c r="F418" s="423"/>
    </row>
    <row r="419" spans="1:6" ht="16.5" customHeight="1">
      <c r="A419" s="425" t="s">
        <v>592</v>
      </c>
      <c r="B419" s="425"/>
      <c r="C419" s="423">
        <v>1025426151</v>
      </c>
      <c r="D419" s="423"/>
      <c r="E419" s="423">
        <v>2381168066</v>
      </c>
      <c r="F419" s="423"/>
    </row>
    <row r="420" spans="1:6" ht="16.5" customHeight="1">
      <c r="A420" s="425" t="s">
        <v>593</v>
      </c>
      <c r="B420" s="425"/>
      <c r="C420" s="264"/>
      <c r="D420" s="264">
        <v>462110593</v>
      </c>
      <c r="E420" s="264"/>
      <c r="F420" s="264">
        <v>0</v>
      </c>
    </row>
    <row r="421" spans="1:6" ht="16.5" customHeight="1">
      <c r="A421" s="425" t="s">
        <v>594</v>
      </c>
      <c r="B421" s="425"/>
      <c r="C421" s="264"/>
      <c r="D421" s="264">
        <v>259762011</v>
      </c>
      <c r="E421" s="264"/>
      <c r="F421" s="264">
        <v>0</v>
      </c>
    </row>
    <row r="422" spans="1:6" ht="16.5" customHeight="1">
      <c r="A422" s="177" t="s">
        <v>425</v>
      </c>
      <c r="C422" s="424">
        <v>10149038532</v>
      </c>
      <c r="D422" s="424"/>
      <c r="E422" s="424">
        <v>18352930838</v>
      </c>
      <c r="F422" s="424"/>
    </row>
    <row r="423" spans="1:6" ht="16.5" customHeight="1">
      <c r="A423" s="200"/>
      <c r="C423" s="476"/>
      <c r="D423" s="476"/>
      <c r="E423" s="476"/>
      <c r="F423" s="476"/>
    </row>
    <row r="424" spans="1:7" ht="21.75" customHeight="1">
      <c r="A424" s="475" t="s">
        <v>595</v>
      </c>
      <c r="B424" s="475"/>
      <c r="C424" s="475"/>
      <c r="D424" s="475"/>
      <c r="E424" s="475"/>
      <c r="F424" s="475"/>
      <c r="G424" s="475"/>
    </row>
    <row r="425" spans="1:7" ht="33.75" customHeight="1">
      <c r="A425" s="426" t="s">
        <v>596</v>
      </c>
      <c r="B425" s="426"/>
      <c r="C425" s="426"/>
      <c r="D425" s="426"/>
      <c r="E425" s="426"/>
      <c r="F425" s="426"/>
      <c r="G425" s="426"/>
    </row>
    <row r="426" spans="1:6" ht="15.75">
      <c r="A426" s="200"/>
      <c r="C426" s="427" t="s">
        <v>470</v>
      </c>
      <c r="D426" s="427"/>
      <c r="E426" s="427" t="s">
        <v>471</v>
      </c>
      <c r="F426" s="427"/>
    </row>
    <row r="427" spans="1:6" ht="52.5" customHeight="1">
      <c r="A427" s="426" t="s">
        <v>597</v>
      </c>
      <c r="B427" s="426"/>
      <c r="C427" s="423">
        <v>0</v>
      </c>
      <c r="D427" s="423"/>
      <c r="E427" s="423">
        <v>0</v>
      </c>
      <c r="F427" s="423"/>
    </row>
    <row r="428" spans="1:6" ht="32.25" customHeight="1">
      <c r="A428" s="425" t="s">
        <v>598</v>
      </c>
      <c r="B428" s="425"/>
      <c r="C428" s="423">
        <v>0</v>
      </c>
      <c r="D428" s="423"/>
      <c r="E428" s="264"/>
      <c r="F428" s="264">
        <v>0</v>
      </c>
    </row>
    <row r="429" spans="1:6" ht="23.25" customHeight="1">
      <c r="A429" s="425" t="s">
        <v>599</v>
      </c>
      <c r="B429" s="425"/>
      <c r="C429" s="423">
        <v>0</v>
      </c>
      <c r="D429" s="423"/>
      <c r="E429" s="264"/>
      <c r="F429" s="264">
        <v>0</v>
      </c>
    </row>
    <row r="430" spans="1:6" ht="31.5" customHeight="1">
      <c r="A430" s="426" t="s">
        <v>600</v>
      </c>
      <c r="B430" s="426"/>
      <c r="C430" s="264"/>
      <c r="D430" s="264"/>
      <c r="E430" s="423">
        <v>0</v>
      </c>
      <c r="F430" s="423"/>
    </row>
    <row r="431" spans="1:6" ht="22.5" customHeight="1">
      <c r="A431" s="477" t="s">
        <v>601</v>
      </c>
      <c r="B431" s="477"/>
      <c r="C431" s="423">
        <v>0</v>
      </c>
      <c r="D431" s="423"/>
      <c r="E431" s="423">
        <v>0</v>
      </c>
      <c r="F431" s="423"/>
    </row>
    <row r="432" spans="1:6" ht="47.25" customHeight="1">
      <c r="A432" s="425" t="s">
        <v>602</v>
      </c>
      <c r="B432" s="425"/>
      <c r="C432" s="423">
        <v>0</v>
      </c>
      <c r="D432" s="423"/>
      <c r="E432" s="423">
        <v>0</v>
      </c>
      <c r="F432" s="423"/>
    </row>
    <row r="433" spans="1:6" ht="63.75" customHeight="1">
      <c r="A433" s="425" t="s">
        <v>603</v>
      </c>
      <c r="B433" s="425"/>
      <c r="C433" s="423">
        <v>0</v>
      </c>
      <c r="D433" s="423"/>
      <c r="E433" s="423">
        <v>0</v>
      </c>
      <c r="F433" s="423"/>
    </row>
    <row r="434" spans="1:6" ht="99.75" customHeight="1">
      <c r="A434" s="425" t="s">
        <v>604</v>
      </c>
      <c r="B434" s="425"/>
      <c r="C434" s="423">
        <v>0</v>
      </c>
      <c r="D434" s="423"/>
      <c r="E434" s="423">
        <v>0</v>
      </c>
      <c r="F434" s="423"/>
    </row>
    <row r="435" spans="1:6" ht="81" customHeight="1">
      <c r="A435" s="426" t="s">
        <v>605</v>
      </c>
      <c r="B435" s="426"/>
      <c r="C435" s="423">
        <v>0</v>
      </c>
      <c r="D435" s="423"/>
      <c r="E435" s="423">
        <v>0</v>
      </c>
      <c r="F435" s="423"/>
    </row>
    <row r="436" spans="1:4" ht="14.25" customHeight="1">
      <c r="A436" s="200"/>
      <c r="C436" s="292"/>
      <c r="D436" s="290"/>
    </row>
    <row r="437" spans="1:7" ht="16.5" customHeight="1">
      <c r="A437" s="204" t="s">
        <v>606</v>
      </c>
      <c r="B437" s="204"/>
      <c r="C437" s="204"/>
      <c r="D437" s="204"/>
      <c r="E437" s="204"/>
      <c r="F437" s="204"/>
      <c r="G437" s="204"/>
    </row>
    <row r="438" ht="16.5" customHeight="1">
      <c r="A438" s="198" t="s">
        <v>607</v>
      </c>
    </row>
    <row r="439" ht="16.5" customHeight="1">
      <c r="A439" s="198" t="s">
        <v>608</v>
      </c>
    </row>
    <row r="440" ht="16.5" customHeight="1">
      <c r="A440" s="198" t="s">
        <v>609</v>
      </c>
    </row>
    <row r="441" ht="16.5" customHeight="1">
      <c r="A441" s="189" t="s">
        <v>610</v>
      </c>
    </row>
    <row r="442" ht="16.5" customHeight="1">
      <c r="A442" s="198" t="s">
        <v>611</v>
      </c>
    </row>
    <row r="443" ht="16.5" customHeight="1">
      <c r="A443" s="198" t="s">
        <v>612</v>
      </c>
    </row>
    <row r="444" ht="16.5" customHeight="1">
      <c r="A444" s="202" t="s">
        <v>613</v>
      </c>
    </row>
    <row r="445" spans="1:6" ht="16.5" customHeight="1">
      <c r="A445" s="184"/>
      <c r="B445" s="184"/>
      <c r="C445" s="295"/>
      <c r="D445" s="295"/>
      <c r="F445" s="296" t="s">
        <v>656</v>
      </c>
    </row>
    <row r="446" spans="1:7" ht="16.5" customHeight="1">
      <c r="A446" s="297" t="s">
        <v>614</v>
      </c>
      <c r="B446" s="422" t="s">
        <v>615</v>
      </c>
      <c r="C446" s="422"/>
      <c r="D446" s="422"/>
      <c r="E446" s="422" t="s">
        <v>616</v>
      </c>
      <c r="F446" s="422"/>
      <c r="G446" s="422"/>
    </row>
    <row r="450" ht="15.75">
      <c r="A450" s="178" t="s">
        <v>617</v>
      </c>
    </row>
  </sheetData>
  <mergeCells count="608">
    <mergeCell ref="C396:D396"/>
    <mergeCell ref="C397:D397"/>
    <mergeCell ref="C398:D398"/>
    <mergeCell ref="C399:D399"/>
    <mergeCell ref="C244:D244"/>
    <mergeCell ref="C245:D245"/>
    <mergeCell ref="C259:D259"/>
    <mergeCell ref="A302:G302"/>
    <mergeCell ref="C246:D246"/>
    <mergeCell ref="E248:F248"/>
    <mergeCell ref="A249:B249"/>
    <mergeCell ref="A245:B245"/>
    <mergeCell ref="A250:B250"/>
    <mergeCell ref="C248:D248"/>
    <mergeCell ref="E178:F178"/>
    <mergeCell ref="E324:F324"/>
    <mergeCell ref="E323:F323"/>
    <mergeCell ref="E249:F249"/>
    <mergeCell ref="E250:F250"/>
    <mergeCell ref="E251:F251"/>
    <mergeCell ref="E245:F245"/>
    <mergeCell ref="E246:F246"/>
    <mergeCell ref="E201:F201"/>
    <mergeCell ref="E202:F202"/>
    <mergeCell ref="C225:D225"/>
    <mergeCell ref="C158:C159"/>
    <mergeCell ref="E199:F199"/>
    <mergeCell ref="C200:D200"/>
    <mergeCell ref="E200:F200"/>
    <mergeCell ref="A191:C191"/>
    <mergeCell ref="A193:C193"/>
    <mergeCell ref="A214:B214"/>
    <mergeCell ref="C216:D216"/>
    <mergeCell ref="E216:F216"/>
    <mergeCell ref="C124:D124"/>
    <mergeCell ref="E124:F124"/>
    <mergeCell ref="C125:D125"/>
    <mergeCell ref="E125:F125"/>
    <mergeCell ref="C122:D122"/>
    <mergeCell ref="E122:F122"/>
    <mergeCell ref="C123:D123"/>
    <mergeCell ref="E123:F123"/>
    <mergeCell ref="C120:D120"/>
    <mergeCell ref="E120:F120"/>
    <mergeCell ref="C121:D121"/>
    <mergeCell ref="E121:F121"/>
    <mergeCell ref="C117:D117"/>
    <mergeCell ref="E117:F117"/>
    <mergeCell ref="C118:D118"/>
    <mergeCell ref="E118:F118"/>
    <mergeCell ref="C113:D113"/>
    <mergeCell ref="E113:F113"/>
    <mergeCell ref="C116:D116"/>
    <mergeCell ref="E116:F116"/>
    <mergeCell ref="C111:D111"/>
    <mergeCell ref="E111:F111"/>
    <mergeCell ref="C112:D112"/>
    <mergeCell ref="E112:F112"/>
    <mergeCell ref="C428:D428"/>
    <mergeCell ref="C429:D429"/>
    <mergeCell ref="C431:D431"/>
    <mergeCell ref="C432:D432"/>
    <mergeCell ref="A428:B428"/>
    <mergeCell ref="A429:B429"/>
    <mergeCell ref="A430:B430"/>
    <mergeCell ref="A435:B435"/>
    <mergeCell ref="A431:B431"/>
    <mergeCell ref="A432:B432"/>
    <mergeCell ref="A433:B433"/>
    <mergeCell ref="A434:B434"/>
    <mergeCell ref="E430:F430"/>
    <mergeCell ref="C435:D435"/>
    <mergeCell ref="E435:F435"/>
    <mergeCell ref="C433:D433"/>
    <mergeCell ref="C434:D434"/>
    <mergeCell ref="E431:F431"/>
    <mergeCell ref="E432:F432"/>
    <mergeCell ref="E433:F433"/>
    <mergeCell ref="E434:F434"/>
    <mergeCell ref="A425:G425"/>
    <mergeCell ref="C426:D426"/>
    <mergeCell ref="E426:F426"/>
    <mergeCell ref="C427:D427"/>
    <mergeCell ref="E427:F427"/>
    <mergeCell ref="A427:B427"/>
    <mergeCell ref="A421:B421"/>
    <mergeCell ref="C422:D422"/>
    <mergeCell ref="E422:F422"/>
    <mergeCell ref="A424:G424"/>
    <mergeCell ref="C423:D423"/>
    <mergeCell ref="E423:F423"/>
    <mergeCell ref="A418:B418"/>
    <mergeCell ref="A417:B417"/>
    <mergeCell ref="A419:B419"/>
    <mergeCell ref="A420:B420"/>
    <mergeCell ref="E419:F419"/>
    <mergeCell ref="C417:D417"/>
    <mergeCell ref="E417:F417"/>
    <mergeCell ref="C418:D418"/>
    <mergeCell ref="E418:F418"/>
    <mergeCell ref="C419:D419"/>
    <mergeCell ref="A414:B414"/>
    <mergeCell ref="A416:B416"/>
    <mergeCell ref="C416:D416"/>
    <mergeCell ref="E416:F416"/>
    <mergeCell ref="A410:B410"/>
    <mergeCell ref="A411:B411"/>
    <mergeCell ref="A412:B412"/>
    <mergeCell ref="A413:B413"/>
    <mergeCell ref="C413:D413"/>
    <mergeCell ref="C414:D414"/>
    <mergeCell ref="E412:F412"/>
    <mergeCell ref="E413:F413"/>
    <mergeCell ref="E414:F414"/>
    <mergeCell ref="C412:D412"/>
    <mergeCell ref="C410:D410"/>
    <mergeCell ref="E410:F410"/>
    <mergeCell ref="C411:D411"/>
    <mergeCell ref="E411:F411"/>
    <mergeCell ref="A408:B408"/>
    <mergeCell ref="C408:D408"/>
    <mergeCell ref="E408:F408"/>
    <mergeCell ref="C409:D409"/>
    <mergeCell ref="E409:F409"/>
    <mergeCell ref="A409:B409"/>
    <mergeCell ref="C407:D407"/>
    <mergeCell ref="E407:F407"/>
    <mergeCell ref="A405:B405"/>
    <mergeCell ref="A406:B406"/>
    <mergeCell ref="A407:B407"/>
    <mergeCell ref="C405:D405"/>
    <mergeCell ref="E405:F405"/>
    <mergeCell ref="C406:D406"/>
    <mergeCell ref="E406:F406"/>
    <mergeCell ref="E400:F400"/>
    <mergeCell ref="C401:D401"/>
    <mergeCell ref="E401:F401"/>
    <mergeCell ref="A404:B404"/>
    <mergeCell ref="C404:D404"/>
    <mergeCell ref="E404:F404"/>
    <mergeCell ref="C400:D400"/>
    <mergeCell ref="E396:F396"/>
    <mergeCell ref="E397:F397"/>
    <mergeCell ref="E398:F398"/>
    <mergeCell ref="E399:F399"/>
    <mergeCell ref="C394:D394"/>
    <mergeCell ref="E394:F394"/>
    <mergeCell ref="C395:D395"/>
    <mergeCell ref="E395:F395"/>
    <mergeCell ref="A398:B398"/>
    <mergeCell ref="A399:B399"/>
    <mergeCell ref="A400:B400"/>
    <mergeCell ref="A392:B392"/>
    <mergeCell ref="A394:B394"/>
    <mergeCell ref="A395:B395"/>
    <mergeCell ref="A396:B396"/>
    <mergeCell ref="A397:B397"/>
    <mergeCell ref="A393:B393"/>
    <mergeCell ref="C392:D392"/>
    <mergeCell ref="E392:F392"/>
    <mergeCell ref="C393:D393"/>
    <mergeCell ref="E393:F393"/>
    <mergeCell ref="E388:F388"/>
    <mergeCell ref="E389:F389"/>
    <mergeCell ref="C390:D390"/>
    <mergeCell ref="E390:F390"/>
    <mergeCell ref="C389:D389"/>
    <mergeCell ref="C388:D388"/>
    <mergeCell ref="E384:F384"/>
    <mergeCell ref="E385:F385"/>
    <mergeCell ref="E386:F386"/>
    <mergeCell ref="E387:F387"/>
    <mergeCell ref="E381:F381"/>
    <mergeCell ref="C382:D382"/>
    <mergeCell ref="E382:F382"/>
    <mergeCell ref="C383:D383"/>
    <mergeCell ref="E383:F383"/>
    <mergeCell ref="A388:B388"/>
    <mergeCell ref="A389:B389"/>
    <mergeCell ref="A381:B381"/>
    <mergeCell ref="C381:D381"/>
    <mergeCell ref="C384:D384"/>
    <mergeCell ref="C385:D385"/>
    <mergeCell ref="C386:D386"/>
    <mergeCell ref="C387:D387"/>
    <mergeCell ref="A374:B374"/>
    <mergeCell ref="A383:B383"/>
    <mergeCell ref="A382:B382"/>
    <mergeCell ref="A384:B384"/>
    <mergeCell ref="A375:B375"/>
    <mergeCell ref="A376:B376"/>
    <mergeCell ref="A377:B377"/>
    <mergeCell ref="C374:D374"/>
    <mergeCell ref="C375:D375"/>
    <mergeCell ref="C376:D376"/>
    <mergeCell ref="C377:D377"/>
    <mergeCell ref="E374:F374"/>
    <mergeCell ref="E375:F375"/>
    <mergeCell ref="E376:F376"/>
    <mergeCell ref="E377:F377"/>
    <mergeCell ref="G127:G128"/>
    <mergeCell ref="B127:B128"/>
    <mergeCell ref="C127:C128"/>
    <mergeCell ref="D127:D128"/>
    <mergeCell ref="E127:E128"/>
    <mergeCell ref="G158:G159"/>
    <mergeCell ref="B158:B159"/>
    <mergeCell ref="A90:B90"/>
    <mergeCell ref="A91:B91"/>
    <mergeCell ref="A92:B92"/>
    <mergeCell ref="A109:G109"/>
    <mergeCell ref="A127:A128"/>
    <mergeCell ref="F158:F159"/>
    <mergeCell ref="F127:F128"/>
    <mergeCell ref="C91:D91"/>
    <mergeCell ref="A71:G71"/>
    <mergeCell ref="A72:D72"/>
    <mergeCell ref="A37:D37"/>
    <mergeCell ref="A38:D38"/>
    <mergeCell ref="A70:D70"/>
    <mergeCell ref="A88:B88"/>
    <mergeCell ref="D2:D3"/>
    <mergeCell ref="A40:D40"/>
    <mergeCell ref="A33:G33"/>
    <mergeCell ref="E76:F76"/>
    <mergeCell ref="A28:D28"/>
    <mergeCell ref="A29:D29"/>
    <mergeCell ref="A32:G32"/>
    <mergeCell ref="A61:G61"/>
    <mergeCell ref="E77:F77"/>
    <mergeCell ref="E158:E159"/>
    <mergeCell ref="A186:C186"/>
    <mergeCell ref="A187:C187"/>
    <mergeCell ref="A189:C189"/>
    <mergeCell ref="A185:C185"/>
    <mergeCell ref="A158:A159"/>
    <mergeCell ref="D158:D159"/>
    <mergeCell ref="C179:D179"/>
    <mergeCell ref="E179:F179"/>
    <mergeCell ref="C178:D178"/>
    <mergeCell ref="C201:D201"/>
    <mergeCell ref="C202:D202"/>
    <mergeCell ref="C203:D203"/>
    <mergeCell ref="C204:D204"/>
    <mergeCell ref="F1:G1"/>
    <mergeCell ref="F2:G3"/>
    <mergeCell ref="A4:G4"/>
    <mergeCell ref="A5:G5"/>
    <mergeCell ref="E78:F78"/>
    <mergeCell ref="E80:F80"/>
    <mergeCell ref="C76:D76"/>
    <mergeCell ref="C77:D77"/>
    <mergeCell ref="C78:D78"/>
    <mergeCell ref="C79:D79"/>
    <mergeCell ref="C80:D80"/>
    <mergeCell ref="E82:F82"/>
    <mergeCell ref="E83:F83"/>
    <mergeCell ref="E84:F84"/>
    <mergeCell ref="E86:F86"/>
    <mergeCell ref="C82:D82"/>
    <mergeCell ref="C83:D83"/>
    <mergeCell ref="C84:D84"/>
    <mergeCell ref="C85:D85"/>
    <mergeCell ref="C86:D86"/>
    <mergeCell ref="C88:D88"/>
    <mergeCell ref="C89:D89"/>
    <mergeCell ref="C90:D90"/>
    <mergeCell ref="C92:D92"/>
    <mergeCell ref="C93:D93"/>
    <mergeCell ref="E88:F88"/>
    <mergeCell ref="E89:F89"/>
    <mergeCell ref="E90:F90"/>
    <mergeCell ref="E91:F91"/>
    <mergeCell ref="E92:F92"/>
    <mergeCell ref="E93:F93"/>
    <mergeCell ref="E95:F95"/>
    <mergeCell ref="E96:F96"/>
    <mergeCell ref="E97:F97"/>
    <mergeCell ref="E98:F98"/>
    <mergeCell ref="E99:F99"/>
    <mergeCell ref="E100:F100"/>
    <mergeCell ref="E101:F101"/>
    <mergeCell ref="E102:F102"/>
    <mergeCell ref="E103:F103"/>
    <mergeCell ref="E104:F104"/>
    <mergeCell ref="E105:F105"/>
    <mergeCell ref="C95:D95"/>
    <mergeCell ref="C96:D96"/>
    <mergeCell ref="C97:D97"/>
    <mergeCell ref="C98:D98"/>
    <mergeCell ref="C99:D99"/>
    <mergeCell ref="C100:D100"/>
    <mergeCell ref="C101:D101"/>
    <mergeCell ref="C102:D102"/>
    <mergeCell ref="C103:D103"/>
    <mergeCell ref="C104:D104"/>
    <mergeCell ref="C105:D105"/>
    <mergeCell ref="E203:F203"/>
    <mergeCell ref="E204:F204"/>
    <mergeCell ref="E205:F205"/>
    <mergeCell ref="C205:D205"/>
    <mergeCell ref="C207:D207"/>
    <mergeCell ref="E207:F207"/>
    <mergeCell ref="E214:F214"/>
    <mergeCell ref="E215:F215"/>
    <mergeCell ref="C214:D214"/>
    <mergeCell ref="C215:D215"/>
    <mergeCell ref="C212:D212"/>
    <mergeCell ref="E212:F212"/>
    <mergeCell ref="A210:B210"/>
    <mergeCell ref="A211:B211"/>
    <mergeCell ref="C210:D210"/>
    <mergeCell ref="E210:F210"/>
    <mergeCell ref="C211:D211"/>
    <mergeCell ref="E211:F211"/>
    <mergeCell ref="A208:B208"/>
    <mergeCell ref="A209:B209"/>
    <mergeCell ref="C208:D208"/>
    <mergeCell ref="E208:F208"/>
    <mergeCell ref="C209:D209"/>
    <mergeCell ref="E209:F209"/>
    <mergeCell ref="C217:D217"/>
    <mergeCell ref="E217:F217"/>
    <mergeCell ref="A219:B219"/>
    <mergeCell ref="C219:D219"/>
    <mergeCell ref="E219:F219"/>
    <mergeCell ref="C220:D220"/>
    <mergeCell ref="E220:F220"/>
    <mergeCell ref="C221:D221"/>
    <mergeCell ref="E221:F221"/>
    <mergeCell ref="C222:D222"/>
    <mergeCell ref="E222:F222"/>
    <mergeCell ref="C223:D223"/>
    <mergeCell ref="E223:F223"/>
    <mergeCell ref="C229:D229"/>
    <mergeCell ref="E229:F229"/>
    <mergeCell ref="E224:F224"/>
    <mergeCell ref="E225:F225"/>
    <mergeCell ref="E226:F226"/>
    <mergeCell ref="E227:F227"/>
    <mergeCell ref="E228:F228"/>
    <mergeCell ref="C226:D226"/>
    <mergeCell ref="C227:D227"/>
    <mergeCell ref="C224:D224"/>
    <mergeCell ref="C231:D231"/>
    <mergeCell ref="E231:F231"/>
    <mergeCell ref="C232:D232"/>
    <mergeCell ref="E232:F232"/>
    <mergeCell ref="C235:D235"/>
    <mergeCell ref="E235:F235"/>
    <mergeCell ref="A232:B232"/>
    <mergeCell ref="A233:B233"/>
    <mergeCell ref="A234:B234"/>
    <mergeCell ref="C233:D233"/>
    <mergeCell ref="E233:F233"/>
    <mergeCell ref="C234:D234"/>
    <mergeCell ref="E234:F234"/>
    <mergeCell ref="C241:D241"/>
    <mergeCell ref="A244:B244"/>
    <mergeCell ref="A243:B243"/>
    <mergeCell ref="A238:B238"/>
    <mergeCell ref="A239:B239"/>
    <mergeCell ref="A240:B240"/>
    <mergeCell ref="A241:B241"/>
    <mergeCell ref="A242:B242"/>
    <mergeCell ref="C242:D242"/>
    <mergeCell ref="C243:D243"/>
    <mergeCell ref="C239:D239"/>
    <mergeCell ref="E239:F239"/>
    <mergeCell ref="C240:D240"/>
    <mergeCell ref="E240:F240"/>
    <mergeCell ref="C237:D237"/>
    <mergeCell ref="E237:F237"/>
    <mergeCell ref="C238:D238"/>
    <mergeCell ref="E238:F238"/>
    <mergeCell ref="E241:F241"/>
    <mergeCell ref="E242:F242"/>
    <mergeCell ref="E243:F243"/>
    <mergeCell ref="E244:F244"/>
    <mergeCell ref="C249:D249"/>
    <mergeCell ref="C250:D250"/>
    <mergeCell ref="A253:B253"/>
    <mergeCell ref="C253:D253"/>
    <mergeCell ref="C251:D251"/>
    <mergeCell ref="E253:F253"/>
    <mergeCell ref="C254:D254"/>
    <mergeCell ref="E254:F254"/>
    <mergeCell ref="E255:F255"/>
    <mergeCell ref="C255:D255"/>
    <mergeCell ref="C256:D256"/>
    <mergeCell ref="E256:F256"/>
    <mergeCell ref="C257:D257"/>
    <mergeCell ref="E257:F257"/>
    <mergeCell ref="E259:F259"/>
    <mergeCell ref="E260:F260"/>
    <mergeCell ref="C261:D261"/>
    <mergeCell ref="E261:F261"/>
    <mergeCell ref="C260:D260"/>
    <mergeCell ref="A263:B263"/>
    <mergeCell ref="A265:A266"/>
    <mergeCell ref="B265:D265"/>
    <mergeCell ref="E265:G265"/>
    <mergeCell ref="A273:B273"/>
    <mergeCell ref="A275:B275"/>
    <mergeCell ref="A276:B276"/>
    <mergeCell ref="A277:B277"/>
    <mergeCell ref="C276:D276"/>
    <mergeCell ref="E276:F276"/>
    <mergeCell ref="C277:D277"/>
    <mergeCell ref="E277:F277"/>
    <mergeCell ref="C274:D274"/>
    <mergeCell ref="E274:F274"/>
    <mergeCell ref="C275:D275"/>
    <mergeCell ref="E275:F275"/>
    <mergeCell ref="A278:B278"/>
    <mergeCell ref="A279:B279"/>
    <mergeCell ref="C279:D279"/>
    <mergeCell ref="E279:F279"/>
    <mergeCell ref="C278:D278"/>
    <mergeCell ref="E278:F278"/>
    <mergeCell ref="A281:B281"/>
    <mergeCell ref="C282:D282"/>
    <mergeCell ref="E282:F282"/>
    <mergeCell ref="A283:B283"/>
    <mergeCell ref="C283:D283"/>
    <mergeCell ref="E283:F283"/>
    <mergeCell ref="A284:B284"/>
    <mergeCell ref="C284:D284"/>
    <mergeCell ref="E284:F284"/>
    <mergeCell ref="A285:B285"/>
    <mergeCell ref="C285:D285"/>
    <mergeCell ref="E285:F285"/>
    <mergeCell ref="C290:D290"/>
    <mergeCell ref="E290:F290"/>
    <mergeCell ref="C291:D291"/>
    <mergeCell ref="E291:F291"/>
    <mergeCell ref="C292:D292"/>
    <mergeCell ref="E292:F292"/>
    <mergeCell ref="C293:D293"/>
    <mergeCell ref="E293:F293"/>
    <mergeCell ref="A298:B298"/>
    <mergeCell ref="A299:B299"/>
    <mergeCell ref="A82:B82"/>
    <mergeCell ref="A300:B300"/>
    <mergeCell ref="A113:B113"/>
    <mergeCell ref="A122:B122"/>
    <mergeCell ref="A202:B202"/>
    <mergeCell ref="A228:B228"/>
    <mergeCell ref="A226:B226"/>
    <mergeCell ref="A196:C196"/>
    <mergeCell ref="C296:D296"/>
    <mergeCell ref="C299:D299"/>
    <mergeCell ref="E296:F296"/>
    <mergeCell ref="C297:D297"/>
    <mergeCell ref="E297:F297"/>
    <mergeCell ref="C298:D298"/>
    <mergeCell ref="E298:F298"/>
    <mergeCell ref="E299:F299"/>
    <mergeCell ref="E300:F300"/>
    <mergeCell ref="C301:D301"/>
    <mergeCell ref="E301:F301"/>
    <mergeCell ref="A305:C305"/>
    <mergeCell ref="A301:B301"/>
    <mergeCell ref="C300:D300"/>
    <mergeCell ref="A306:C306"/>
    <mergeCell ref="A307:C307"/>
    <mergeCell ref="A308:D308"/>
    <mergeCell ref="A312:B312"/>
    <mergeCell ref="A311:B311"/>
    <mergeCell ref="C310:D310"/>
    <mergeCell ref="A315:B315"/>
    <mergeCell ref="C314:D314"/>
    <mergeCell ref="A318:B318"/>
    <mergeCell ref="A321:B321"/>
    <mergeCell ref="C316:D316"/>
    <mergeCell ref="C317:D317"/>
    <mergeCell ref="C320:D320"/>
    <mergeCell ref="E310:F310"/>
    <mergeCell ref="C311:D311"/>
    <mergeCell ref="E311:F311"/>
    <mergeCell ref="C312:D312"/>
    <mergeCell ref="E312:F312"/>
    <mergeCell ref="C313:D313"/>
    <mergeCell ref="E313:F313"/>
    <mergeCell ref="E314:F314"/>
    <mergeCell ref="E315:F315"/>
    <mergeCell ref="C315:D315"/>
    <mergeCell ref="E316:F316"/>
    <mergeCell ref="E317:F317"/>
    <mergeCell ref="C318:D318"/>
    <mergeCell ref="C319:D319"/>
    <mergeCell ref="E318:F318"/>
    <mergeCell ref="E319:F319"/>
    <mergeCell ref="E320:F320"/>
    <mergeCell ref="C323:D323"/>
    <mergeCell ref="A328:D328"/>
    <mergeCell ref="A330:G330"/>
    <mergeCell ref="E325:F325"/>
    <mergeCell ref="C332:D332"/>
    <mergeCell ref="E332:F332"/>
    <mergeCell ref="A326:B326"/>
    <mergeCell ref="C324:D324"/>
    <mergeCell ref="C325:D325"/>
    <mergeCell ref="C326:D326"/>
    <mergeCell ref="E326:F326"/>
    <mergeCell ref="C335:D335"/>
    <mergeCell ref="E335:F335"/>
    <mergeCell ref="A333:B333"/>
    <mergeCell ref="A334:B334"/>
    <mergeCell ref="A335:B335"/>
    <mergeCell ref="C333:D333"/>
    <mergeCell ref="E333:F333"/>
    <mergeCell ref="C334:D334"/>
    <mergeCell ref="E334:F334"/>
    <mergeCell ref="C199:D199"/>
    <mergeCell ref="A182:C182"/>
    <mergeCell ref="A183:C183"/>
    <mergeCell ref="A184:C184"/>
    <mergeCell ref="A194:C194"/>
    <mergeCell ref="A195:C195"/>
    <mergeCell ref="A192:C192"/>
    <mergeCell ref="A197:C197"/>
    <mergeCell ref="A190:C190"/>
    <mergeCell ref="C337:D337"/>
    <mergeCell ref="E337:F337"/>
    <mergeCell ref="C338:D338"/>
    <mergeCell ref="E338:F338"/>
    <mergeCell ref="C339:D339"/>
    <mergeCell ref="E339:F339"/>
    <mergeCell ref="C340:D340"/>
    <mergeCell ref="E340:F340"/>
    <mergeCell ref="A341:C341"/>
    <mergeCell ref="C342:D342"/>
    <mergeCell ref="E342:F342"/>
    <mergeCell ref="A349:B349"/>
    <mergeCell ref="C348:D348"/>
    <mergeCell ref="E348:F348"/>
    <mergeCell ref="C349:D349"/>
    <mergeCell ref="E349:F349"/>
    <mergeCell ref="C343:D343"/>
    <mergeCell ref="E343:F343"/>
    <mergeCell ref="C344:D344"/>
    <mergeCell ref="E344:F344"/>
    <mergeCell ref="C350:D350"/>
    <mergeCell ref="E350:F350"/>
    <mergeCell ref="C351:D351"/>
    <mergeCell ref="E351:F351"/>
    <mergeCell ref="A351:B351"/>
    <mergeCell ref="A352:B352"/>
    <mergeCell ref="A354:B354"/>
    <mergeCell ref="A355:B355"/>
    <mergeCell ref="E352:F352"/>
    <mergeCell ref="E354:F354"/>
    <mergeCell ref="E355:F355"/>
    <mergeCell ref="C354:D354"/>
    <mergeCell ref="C355:D355"/>
    <mergeCell ref="A358:B358"/>
    <mergeCell ref="A359:B359"/>
    <mergeCell ref="C352:D352"/>
    <mergeCell ref="E362:F362"/>
    <mergeCell ref="A360:B360"/>
    <mergeCell ref="A361:B361"/>
    <mergeCell ref="A362:B362"/>
    <mergeCell ref="C359:D359"/>
    <mergeCell ref="E359:F359"/>
    <mergeCell ref="A353:B353"/>
    <mergeCell ref="E361:F361"/>
    <mergeCell ref="C357:D357"/>
    <mergeCell ref="E357:F357"/>
    <mergeCell ref="C358:D358"/>
    <mergeCell ref="E358:F358"/>
    <mergeCell ref="E363:F363"/>
    <mergeCell ref="E364:F364"/>
    <mergeCell ref="A365:B365"/>
    <mergeCell ref="A367:B367"/>
    <mergeCell ref="A364:B364"/>
    <mergeCell ref="A363:B363"/>
    <mergeCell ref="C365:D365"/>
    <mergeCell ref="C366:D366"/>
    <mergeCell ref="C367:D367"/>
    <mergeCell ref="A368:B368"/>
    <mergeCell ref="E365:F365"/>
    <mergeCell ref="E366:F366"/>
    <mergeCell ref="E367:F367"/>
    <mergeCell ref="E368:F368"/>
    <mergeCell ref="C368:D368"/>
    <mergeCell ref="C370:D370"/>
    <mergeCell ref="E370:F370"/>
    <mergeCell ref="C371:D371"/>
    <mergeCell ref="E371:F371"/>
    <mergeCell ref="C372:D372"/>
    <mergeCell ref="E372:F372"/>
    <mergeCell ref="C373:D373"/>
    <mergeCell ref="E373:F373"/>
    <mergeCell ref="A370:B370"/>
    <mergeCell ref="A371:B371"/>
    <mergeCell ref="A372:B372"/>
    <mergeCell ref="A373:B373"/>
    <mergeCell ref="E446:G446"/>
    <mergeCell ref="B446:D446"/>
    <mergeCell ref="C378:D378"/>
    <mergeCell ref="E378:F378"/>
    <mergeCell ref="C379:D379"/>
    <mergeCell ref="E379:F379"/>
    <mergeCell ref="A378:B378"/>
    <mergeCell ref="A385:B385"/>
    <mergeCell ref="A386:B386"/>
    <mergeCell ref="A387:B387"/>
  </mergeCells>
  <printOptions horizontalCentered="1"/>
  <pageMargins left="0.25" right="0.25" top="0.25" bottom="0.25" header="0.4" footer="0.1"/>
  <pageSetup horizontalDpi="600" verticalDpi="600" orientation="portrait" paperSize="9" scale="96" r:id="rId2"/>
  <headerFooter alignWithMargins="0">
    <oddFooter>&amp;CPage &amp;P of &amp;N</oddFooter>
  </headerFooter>
  <rowBreaks count="2" manualBreakCount="2">
    <brk id="78" max="6" man="1"/>
    <brk id="125" max="6" man="1"/>
  </rowBreaks>
  <drawing r:id="rId1"/>
</worksheet>
</file>

<file path=xl/worksheets/sheet5.xml><?xml version="1.0" encoding="utf-8"?>
<worksheet xmlns="http://schemas.openxmlformats.org/spreadsheetml/2006/main" xmlns:r="http://schemas.openxmlformats.org/officeDocument/2006/relationships">
  <dimension ref="A1:G128"/>
  <sheetViews>
    <sheetView showGridLines="0" workbookViewId="0" topLeftCell="A1">
      <selection activeCell="F32" sqref="F32:F33"/>
    </sheetView>
  </sheetViews>
  <sheetFormatPr defaultColWidth="9.00390625" defaultRowHeight="12.75"/>
  <cols>
    <col min="1" max="1" width="1.25" style="9" customWidth="1"/>
    <col min="2" max="2" width="19.375" style="9" customWidth="1"/>
    <col min="3" max="3" width="31.125" style="9" customWidth="1"/>
    <col min="4" max="4" width="9.125" style="16" customWidth="1"/>
    <col min="5" max="5" width="10.75390625" style="16" customWidth="1"/>
    <col min="6" max="6" width="17.75390625" style="54" customWidth="1"/>
    <col min="7" max="7" width="19.125" style="54" customWidth="1"/>
    <col min="8" max="16384" width="9.125" style="9" customWidth="1"/>
  </cols>
  <sheetData>
    <row r="1" spans="2:7" ht="24.75" customHeight="1">
      <c r="B1" s="372" t="s">
        <v>7</v>
      </c>
      <c r="C1" s="372"/>
      <c r="F1" s="488" t="s">
        <v>157</v>
      </c>
      <c r="G1" s="489"/>
    </row>
    <row r="2" spans="2:7" s="2" customFormat="1" ht="29.25" customHeight="1">
      <c r="B2" s="79" t="s">
        <v>9</v>
      </c>
      <c r="C2" s="21"/>
      <c r="D2" s="21"/>
      <c r="E2" s="21"/>
      <c r="F2" s="487" t="s">
        <v>155</v>
      </c>
      <c r="G2" s="487"/>
    </row>
    <row r="3" spans="2:7" s="3" customFormat="1" ht="23.25">
      <c r="B3" s="363" t="s">
        <v>156</v>
      </c>
      <c r="C3" s="363"/>
      <c r="D3" s="363"/>
      <c r="E3" s="363"/>
      <c r="F3" s="363"/>
      <c r="G3" s="363"/>
    </row>
    <row r="4" spans="2:7" s="3" customFormat="1" ht="18">
      <c r="B4" s="377" t="s">
        <v>4</v>
      </c>
      <c r="C4" s="377"/>
      <c r="D4" s="377"/>
      <c r="E4" s="377"/>
      <c r="F4" s="377"/>
      <c r="G4" s="377"/>
    </row>
    <row r="5" spans="2:7" s="2" customFormat="1" ht="20.25" customHeight="1" thickBot="1">
      <c r="B5" s="4"/>
      <c r="C5" s="4"/>
      <c r="D5" s="5"/>
      <c r="E5" s="5"/>
      <c r="F5" s="41"/>
      <c r="G5" s="42" t="s">
        <v>54</v>
      </c>
    </row>
    <row r="6" spans="2:7" s="7" customFormat="1" ht="36" thickBot="1" thickTop="1">
      <c r="B6" s="323" t="s">
        <v>27</v>
      </c>
      <c r="C6" s="324"/>
      <c r="D6" s="31" t="s">
        <v>28</v>
      </c>
      <c r="E6" s="29" t="s">
        <v>64</v>
      </c>
      <c r="F6" s="80" t="s">
        <v>90</v>
      </c>
      <c r="G6" s="43" t="s">
        <v>47</v>
      </c>
    </row>
    <row r="7" spans="2:7" ht="14.25" customHeight="1" thickBot="1" thickTop="1">
      <c r="B7" s="485">
        <v>1</v>
      </c>
      <c r="C7" s="486"/>
      <c r="D7" s="8">
        <v>2</v>
      </c>
      <c r="E7" s="8">
        <v>3</v>
      </c>
      <c r="F7" s="44">
        <v>4</v>
      </c>
      <c r="G7" s="81">
        <v>5</v>
      </c>
    </row>
    <row r="8" spans="2:7" ht="17.25">
      <c r="B8" s="366" t="s">
        <v>108</v>
      </c>
      <c r="C8" s="367"/>
      <c r="D8" s="354">
        <v>100</v>
      </c>
      <c r="E8" s="24"/>
      <c r="F8" s="352">
        <f>F10+F13+F16+F23+F26</f>
        <v>109587376019</v>
      </c>
      <c r="G8" s="351">
        <f>G10+G13+G16+G23+G26</f>
        <v>104338707506</v>
      </c>
    </row>
    <row r="9" spans="2:7" ht="17.25">
      <c r="B9" s="334" t="s">
        <v>61</v>
      </c>
      <c r="C9" s="335"/>
      <c r="D9" s="350"/>
      <c r="E9" s="25"/>
      <c r="F9" s="353"/>
      <c r="G9" s="348"/>
    </row>
    <row r="10" spans="2:7" ht="17.25">
      <c r="B10" s="336" t="s">
        <v>109</v>
      </c>
      <c r="C10" s="337"/>
      <c r="D10" s="10">
        <v>110</v>
      </c>
      <c r="E10" s="10"/>
      <c r="F10" s="45">
        <f>SUM(F11:F12)</f>
        <v>6414042836</v>
      </c>
      <c r="G10" s="46">
        <f>SUM(G11:G12)</f>
        <v>10933688209</v>
      </c>
    </row>
    <row r="11" spans="2:7" s="12" customFormat="1" ht="16.5">
      <c r="B11" s="340" t="s">
        <v>62</v>
      </c>
      <c r="C11" s="341"/>
      <c r="D11" s="11">
        <v>111</v>
      </c>
      <c r="E11" s="11" t="s">
        <v>110</v>
      </c>
      <c r="F11" s="35">
        <v>6414042836</v>
      </c>
      <c r="G11" s="36">
        <v>10933688209</v>
      </c>
    </row>
    <row r="12" spans="2:7" s="12" customFormat="1" ht="16.5">
      <c r="B12" s="340" t="s">
        <v>63</v>
      </c>
      <c r="C12" s="341"/>
      <c r="D12" s="11">
        <v>112</v>
      </c>
      <c r="E12" s="11"/>
      <c r="F12" s="35"/>
      <c r="G12" s="36"/>
    </row>
    <row r="13" spans="2:7" ht="17.25">
      <c r="B13" s="336" t="s">
        <v>32</v>
      </c>
      <c r="C13" s="337"/>
      <c r="D13" s="10">
        <v>120</v>
      </c>
      <c r="E13" s="11" t="s">
        <v>111</v>
      </c>
      <c r="F13" s="45">
        <f>F14+F15</f>
        <v>6400000</v>
      </c>
      <c r="G13" s="46">
        <f>G14+G15</f>
        <v>6400000</v>
      </c>
    </row>
    <row r="14" spans="2:7" s="12" customFormat="1" ht="16.5">
      <c r="B14" s="340" t="s">
        <v>65</v>
      </c>
      <c r="C14" s="341"/>
      <c r="D14" s="11">
        <v>121</v>
      </c>
      <c r="E14" s="11"/>
      <c r="F14" s="35">
        <v>6400000</v>
      </c>
      <c r="G14" s="36">
        <v>6400000</v>
      </c>
    </row>
    <row r="15" spans="2:7" s="12" customFormat="1" ht="16.5">
      <c r="B15" s="340" t="s">
        <v>66</v>
      </c>
      <c r="C15" s="341"/>
      <c r="D15" s="11">
        <v>129</v>
      </c>
      <c r="E15" s="11"/>
      <c r="F15" s="35"/>
      <c r="G15" s="36"/>
    </row>
    <row r="16" spans="2:7" ht="17.25">
      <c r="B16" s="336" t="s">
        <v>113</v>
      </c>
      <c r="C16" s="337"/>
      <c r="D16" s="10">
        <v>130</v>
      </c>
      <c r="E16" s="10"/>
      <c r="F16" s="45">
        <f>SUM(F17:F22)</f>
        <v>88649129021</v>
      </c>
      <c r="G16" s="46">
        <f>SUM(G17:G22)</f>
        <v>84396423782</v>
      </c>
    </row>
    <row r="17" spans="2:7" s="12" customFormat="1" ht="16.5">
      <c r="B17" s="340" t="s">
        <v>33</v>
      </c>
      <c r="C17" s="341"/>
      <c r="D17" s="11">
        <v>131</v>
      </c>
      <c r="E17" s="11"/>
      <c r="F17" s="35">
        <v>77664660336</v>
      </c>
      <c r="G17" s="36">
        <v>71331435521</v>
      </c>
    </row>
    <row r="18" spans="2:7" s="12" customFormat="1" ht="16.5">
      <c r="B18" s="340" t="s">
        <v>35</v>
      </c>
      <c r="C18" s="341"/>
      <c r="D18" s="11">
        <v>132</v>
      </c>
      <c r="E18" s="11"/>
      <c r="F18" s="35">
        <v>10426625700</v>
      </c>
      <c r="G18" s="36">
        <v>10042769901</v>
      </c>
    </row>
    <row r="19" spans="2:7" s="12" customFormat="1" ht="16.5">
      <c r="B19" s="340" t="s">
        <v>112</v>
      </c>
      <c r="C19" s="341"/>
      <c r="D19" s="11">
        <v>133</v>
      </c>
      <c r="E19" s="11"/>
      <c r="F19" s="35"/>
      <c r="G19" s="36"/>
    </row>
    <row r="20" spans="2:7" s="12" customFormat="1" ht="16.5">
      <c r="B20" s="340" t="s">
        <v>67</v>
      </c>
      <c r="C20" s="341"/>
      <c r="D20" s="11">
        <v>134</v>
      </c>
      <c r="E20" s="11"/>
      <c r="F20" s="35"/>
      <c r="G20" s="36"/>
    </row>
    <row r="21" spans="2:7" s="12" customFormat="1" ht="16.5">
      <c r="B21" s="340" t="s">
        <v>68</v>
      </c>
      <c r="C21" s="341"/>
      <c r="D21" s="11">
        <v>135</v>
      </c>
      <c r="E21" s="11" t="s">
        <v>114</v>
      </c>
      <c r="F21" s="35">
        <v>557842985</v>
      </c>
      <c r="G21" s="36">
        <v>3022218360</v>
      </c>
    </row>
    <row r="22" spans="2:7" s="12" customFormat="1" ht="16.5">
      <c r="B22" s="340" t="s">
        <v>69</v>
      </c>
      <c r="C22" s="341"/>
      <c r="D22" s="11">
        <v>139</v>
      </c>
      <c r="E22" s="11"/>
      <c r="F22" s="35"/>
      <c r="G22" s="36"/>
    </row>
    <row r="23" spans="2:7" ht="17.25">
      <c r="B23" s="336" t="s">
        <v>36</v>
      </c>
      <c r="C23" s="337"/>
      <c r="D23" s="10">
        <v>140</v>
      </c>
      <c r="E23" s="10"/>
      <c r="F23" s="45">
        <f>F24+F25</f>
        <v>9049871797</v>
      </c>
      <c r="G23" s="46">
        <f>G24+G25</f>
        <v>3837672048</v>
      </c>
    </row>
    <row r="24" spans="2:7" s="12" customFormat="1" ht="16.5">
      <c r="B24" s="340" t="s">
        <v>70</v>
      </c>
      <c r="C24" s="341"/>
      <c r="D24" s="11">
        <v>141</v>
      </c>
      <c r="E24" s="11" t="s">
        <v>115</v>
      </c>
      <c r="F24" s="35">
        <v>9049871797</v>
      </c>
      <c r="G24" s="36">
        <v>3837672048</v>
      </c>
    </row>
    <row r="25" spans="2:7" s="12" customFormat="1" ht="16.5">
      <c r="B25" s="340" t="s">
        <v>71</v>
      </c>
      <c r="C25" s="341"/>
      <c r="D25" s="11">
        <v>149</v>
      </c>
      <c r="E25" s="11"/>
      <c r="F25" s="35"/>
      <c r="G25" s="36"/>
    </row>
    <row r="26" spans="2:7" ht="17.25">
      <c r="B26" s="336" t="s">
        <v>72</v>
      </c>
      <c r="C26" s="337"/>
      <c r="D26" s="10">
        <v>150</v>
      </c>
      <c r="E26" s="10"/>
      <c r="F26" s="45">
        <f>SUM(F27:F29)</f>
        <v>5467932365</v>
      </c>
      <c r="G26" s="46">
        <f>SUM(G27:G29)</f>
        <v>5164523467</v>
      </c>
    </row>
    <row r="27" spans="2:7" s="12" customFormat="1" ht="16.5">
      <c r="B27" s="340" t="s">
        <v>73</v>
      </c>
      <c r="C27" s="341"/>
      <c r="D27" s="11">
        <v>151</v>
      </c>
      <c r="E27" s="11"/>
      <c r="F27" s="35">
        <v>329819843</v>
      </c>
      <c r="G27" s="36">
        <v>423266452</v>
      </c>
    </row>
    <row r="28" spans="2:7" s="12" customFormat="1" ht="16.5">
      <c r="B28" s="340" t="s">
        <v>116</v>
      </c>
      <c r="C28" s="341"/>
      <c r="D28" s="11">
        <v>152</v>
      </c>
      <c r="E28" s="11"/>
      <c r="F28" s="35">
        <v>1308566253</v>
      </c>
      <c r="G28" s="36">
        <v>541634960</v>
      </c>
    </row>
    <row r="29" spans="2:7" s="12" customFormat="1" ht="16.5">
      <c r="B29" s="340" t="s">
        <v>8</v>
      </c>
      <c r="C29" s="341"/>
      <c r="D29" s="11">
        <v>158</v>
      </c>
      <c r="E29" s="11"/>
      <c r="F29" s="35">
        <v>3829546269</v>
      </c>
      <c r="G29" s="36">
        <v>4199622055</v>
      </c>
    </row>
    <row r="30" spans="2:7" s="12" customFormat="1" ht="17.25" thickBot="1">
      <c r="B30" s="345"/>
      <c r="C30" s="346"/>
      <c r="D30" s="13"/>
      <c r="E30" s="13"/>
      <c r="F30" s="47"/>
      <c r="G30" s="48"/>
    </row>
    <row r="31" spans="2:7" s="12" customFormat="1" ht="18" thickBot="1" thickTop="1">
      <c r="B31" s="14"/>
      <c r="C31" s="14"/>
      <c r="D31" s="15"/>
      <c r="E31" s="15"/>
      <c r="F31" s="49"/>
      <c r="G31" s="49"/>
    </row>
    <row r="32" spans="2:7" ht="18" thickTop="1">
      <c r="B32" s="368" t="s">
        <v>74</v>
      </c>
      <c r="C32" s="369"/>
      <c r="D32" s="349">
        <v>200</v>
      </c>
      <c r="E32" s="26"/>
      <c r="F32" s="355">
        <f>F34+F40+F50+F51+F54+F59</f>
        <v>104079648054</v>
      </c>
      <c r="G32" s="347">
        <f>G34+G40+G50+G51+G54+G59</f>
        <v>88519034232</v>
      </c>
    </row>
    <row r="33" spans="2:7" ht="17.25">
      <c r="B33" s="325" t="s">
        <v>75</v>
      </c>
      <c r="C33" s="326"/>
      <c r="D33" s="332"/>
      <c r="E33" s="69"/>
      <c r="F33" s="358"/>
      <c r="G33" s="333"/>
    </row>
    <row r="34" spans="2:7" ht="17.25">
      <c r="B34" s="370" t="s">
        <v>76</v>
      </c>
      <c r="C34" s="371"/>
      <c r="D34" s="73">
        <v>210</v>
      </c>
      <c r="E34" s="73"/>
      <c r="F34" s="74">
        <f>SUM(F35:F39)</f>
        <v>0</v>
      </c>
      <c r="G34" s="83">
        <f>SUM(G35:G39)</f>
        <v>0</v>
      </c>
    </row>
    <row r="35" spans="2:7" ht="17.25">
      <c r="B35" s="340" t="s">
        <v>77</v>
      </c>
      <c r="C35" s="341"/>
      <c r="D35" s="37">
        <v>211</v>
      </c>
      <c r="E35" s="82"/>
      <c r="F35" s="84"/>
      <c r="G35" s="85"/>
    </row>
    <row r="36" spans="2:7" ht="17.25">
      <c r="B36" s="340" t="s">
        <v>117</v>
      </c>
      <c r="C36" s="341"/>
      <c r="D36" s="37">
        <v>212</v>
      </c>
      <c r="E36" s="82"/>
      <c r="F36" s="84"/>
      <c r="G36" s="85"/>
    </row>
    <row r="37" spans="2:7" ht="17.25">
      <c r="B37" s="340" t="s">
        <v>120</v>
      </c>
      <c r="C37" s="341"/>
      <c r="D37" s="37">
        <v>213</v>
      </c>
      <c r="E37" s="37" t="s">
        <v>121</v>
      </c>
      <c r="F37" s="86"/>
      <c r="G37" s="85"/>
    </row>
    <row r="38" spans="2:7" ht="17.25">
      <c r="B38" s="340" t="s">
        <v>118</v>
      </c>
      <c r="C38" s="341"/>
      <c r="D38" s="37">
        <v>218</v>
      </c>
      <c r="E38" s="37" t="s">
        <v>122</v>
      </c>
      <c r="F38" s="84"/>
      <c r="G38" s="85"/>
    </row>
    <row r="39" spans="2:7" ht="17.25">
      <c r="B39" s="340" t="s">
        <v>119</v>
      </c>
      <c r="C39" s="341"/>
      <c r="D39" s="37">
        <v>219</v>
      </c>
      <c r="E39" s="82"/>
      <c r="F39" s="84"/>
      <c r="G39" s="85"/>
    </row>
    <row r="40" spans="2:7" ht="17.25">
      <c r="B40" s="336" t="s">
        <v>78</v>
      </c>
      <c r="C40" s="337"/>
      <c r="D40" s="10">
        <v>220</v>
      </c>
      <c r="E40" s="10"/>
      <c r="F40" s="38">
        <f>F41</f>
        <v>16377007578</v>
      </c>
      <c r="G40" s="38">
        <f>G41</f>
        <v>15973736922</v>
      </c>
    </row>
    <row r="41" spans="2:7" s="12" customFormat="1" ht="16.5">
      <c r="B41" s="340" t="s">
        <v>38</v>
      </c>
      <c r="C41" s="341"/>
      <c r="D41" s="11">
        <v>221</v>
      </c>
      <c r="E41" s="11" t="s">
        <v>123</v>
      </c>
      <c r="F41" s="50">
        <f>F42+F43</f>
        <v>16377007578</v>
      </c>
      <c r="G41" s="51">
        <f>G42+G43</f>
        <v>15973736922</v>
      </c>
    </row>
    <row r="42" spans="2:7" s="12" customFormat="1" ht="16.5">
      <c r="B42" s="338" t="s">
        <v>39</v>
      </c>
      <c r="C42" s="339"/>
      <c r="D42" s="11">
        <v>222</v>
      </c>
      <c r="E42" s="11"/>
      <c r="F42" s="35">
        <v>22864522324</v>
      </c>
      <c r="G42" s="36">
        <v>21695635030</v>
      </c>
    </row>
    <row r="43" spans="2:7" s="12" customFormat="1" ht="16.5">
      <c r="B43" s="338" t="s">
        <v>40</v>
      </c>
      <c r="C43" s="339"/>
      <c r="D43" s="11">
        <v>223</v>
      </c>
      <c r="E43" s="11"/>
      <c r="F43" s="35">
        <v>-6487514746</v>
      </c>
      <c r="G43" s="36">
        <v>-5721898108</v>
      </c>
    </row>
    <row r="44" spans="2:7" s="12" customFormat="1" ht="16.5">
      <c r="B44" s="340" t="s">
        <v>41</v>
      </c>
      <c r="C44" s="341"/>
      <c r="D44" s="11">
        <v>224</v>
      </c>
      <c r="E44" s="11" t="s">
        <v>124</v>
      </c>
      <c r="F44" s="50">
        <f>F45+F46</f>
        <v>0</v>
      </c>
      <c r="G44" s="51">
        <f>G45+G46</f>
        <v>0</v>
      </c>
    </row>
    <row r="45" spans="2:7" s="12" customFormat="1" ht="16.5">
      <c r="B45" s="338" t="s">
        <v>39</v>
      </c>
      <c r="C45" s="339"/>
      <c r="D45" s="11">
        <v>225</v>
      </c>
      <c r="E45" s="11"/>
      <c r="F45" s="35"/>
      <c r="G45" s="36"/>
    </row>
    <row r="46" spans="2:7" s="12" customFormat="1" ht="16.5">
      <c r="B46" s="338" t="s">
        <v>40</v>
      </c>
      <c r="C46" s="339"/>
      <c r="D46" s="11">
        <v>226</v>
      </c>
      <c r="E46" s="11"/>
      <c r="F46" s="35"/>
      <c r="G46" s="36"/>
    </row>
    <row r="47" spans="2:7" s="12" customFormat="1" ht="16.5">
      <c r="B47" s="340" t="s">
        <v>42</v>
      </c>
      <c r="C47" s="341"/>
      <c r="D47" s="11">
        <v>227</v>
      </c>
      <c r="E47" s="11" t="s">
        <v>125</v>
      </c>
      <c r="F47" s="50">
        <f>F48+F49</f>
        <v>0</v>
      </c>
      <c r="G47" s="51">
        <f>G48+G49</f>
        <v>0</v>
      </c>
    </row>
    <row r="48" spans="2:7" s="12" customFormat="1" ht="16.5">
      <c r="B48" s="338" t="s">
        <v>39</v>
      </c>
      <c r="C48" s="339"/>
      <c r="D48" s="11">
        <v>228</v>
      </c>
      <c r="E48" s="11"/>
      <c r="F48" s="35"/>
      <c r="G48" s="36"/>
    </row>
    <row r="49" spans="2:7" s="12" customFormat="1" ht="16.5">
      <c r="B49" s="338" t="s">
        <v>40</v>
      </c>
      <c r="C49" s="339"/>
      <c r="D49" s="11">
        <v>229</v>
      </c>
      <c r="E49" s="11"/>
      <c r="F49" s="35"/>
      <c r="G49" s="36"/>
    </row>
    <row r="50" spans="2:7" s="12" customFormat="1" ht="16.5">
      <c r="B50" s="340" t="s">
        <v>79</v>
      </c>
      <c r="C50" s="341"/>
      <c r="D50" s="11">
        <v>230</v>
      </c>
      <c r="E50" s="11" t="s">
        <v>126</v>
      </c>
      <c r="F50" s="35">
        <v>0</v>
      </c>
      <c r="G50" s="36"/>
    </row>
    <row r="51" spans="2:7" s="12" customFormat="1" ht="17.25">
      <c r="B51" s="336" t="s">
        <v>80</v>
      </c>
      <c r="C51" s="337"/>
      <c r="D51" s="10">
        <v>240</v>
      </c>
      <c r="E51" s="11" t="s">
        <v>127</v>
      </c>
      <c r="F51" s="50">
        <f>F52+F53</f>
        <v>0</v>
      </c>
      <c r="G51" s="51">
        <f>G52+G53</f>
        <v>0</v>
      </c>
    </row>
    <row r="52" spans="2:7" s="12" customFormat="1" ht="16.5">
      <c r="B52" s="338" t="s">
        <v>39</v>
      </c>
      <c r="C52" s="339"/>
      <c r="D52" s="11">
        <v>241</v>
      </c>
      <c r="E52" s="11"/>
      <c r="F52" s="35"/>
      <c r="G52" s="36"/>
    </row>
    <row r="53" spans="2:7" ht="17.25">
      <c r="B53" s="338" t="s">
        <v>40</v>
      </c>
      <c r="C53" s="339"/>
      <c r="D53" s="11">
        <v>242</v>
      </c>
      <c r="E53" s="10"/>
      <c r="F53" s="38"/>
      <c r="G53" s="39"/>
    </row>
    <row r="54" spans="2:7" ht="17.25">
      <c r="B54" s="336" t="s">
        <v>81</v>
      </c>
      <c r="C54" s="337"/>
      <c r="D54" s="10">
        <v>250</v>
      </c>
      <c r="E54" s="10"/>
      <c r="F54" s="45">
        <f>SUM(F55:F58)</f>
        <v>82189931111</v>
      </c>
      <c r="G54" s="46">
        <f>SUM(G55:G58)</f>
        <v>71390348400</v>
      </c>
    </row>
    <row r="55" spans="2:7" s="12" customFormat="1" ht="16.5">
      <c r="B55" s="340" t="s">
        <v>82</v>
      </c>
      <c r="C55" s="341"/>
      <c r="D55" s="11">
        <v>251</v>
      </c>
      <c r="E55" s="11"/>
      <c r="F55" s="35"/>
      <c r="G55" s="36"/>
    </row>
    <row r="56" spans="2:7" s="12" customFormat="1" ht="16.5">
      <c r="B56" s="340" t="s">
        <v>83</v>
      </c>
      <c r="C56" s="341"/>
      <c r="D56" s="11">
        <v>252</v>
      </c>
      <c r="E56" s="11"/>
      <c r="F56" s="35">
        <v>81887231111</v>
      </c>
      <c r="G56" s="36">
        <v>71087648400</v>
      </c>
    </row>
    <row r="57" spans="2:7" s="12" customFormat="1" ht="16.5">
      <c r="B57" s="340" t="s">
        <v>43</v>
      </c>
      <c r="C57" s="341"/>
      <c r="D57" s="11">
        <v>258</v>
      </c>
      <c r="E57" s="11" t="s">
        <v>128</v>
      </c>
      <c r="F57" s="35">
        <v>302700000</v>
      </c>
      <c r="G57" s="36">
        <v>302700000</v>
      </c>
    </row>
    <row r="58" spans="2:7" s="12" customFormat="1" ht="16.5">
      <c r="B58" s="340" t="s">
        <v>84</v>
      </c>
      <c r="C58" s="341"/>
      <c r="D58" s="11">
        <v>259</v>
      </c>
      <c r="E58" s="11"/>
      <c r="F58" s="35"/>
      <c r="G58" s="36"/>
    </row>
    <row r="59" spans="2:7" ht="17.25">
      <c r="B59" s="336" t="s">
        <v>85</v>
      </c>
      <c r="C59" s="337"/>
      <c r="D59" s="10">
        <v>260</v>
      </c>
      <c r="E59" s="10"/>
      <c r="F59" s="45">
        <f>SUM(F60:F62)</f>
        <v>5512709365</v>
      </c>
      <c r="G59" s="46">
        <f>SUM(G60:G62)</f>
        <v>1154948910</v>
      </c>
    </row>
    <row r="60" spans="2:7" ht="16.5">
      <c r="B60" s="340" t="s">
        <v>86</v>
      </c>
      <c r="C60" s="341"/>
      <c r="D60" s="11">
        <v>261</v>
      </c>
      <c r="E60" s="11" t="s">
        <v>129</v>
      </c>
      <c r="F60" s="35">
        <v>5512709365</v>
      </c>
      <c r="G60" s="36">
        <v>1154948910</v>
      </c>
    </row>
    <row r="61" spans="2:7" ht="17.25">
      <c r="B61" s="340" t="s">
        <v>87</v>
      </c>
      <c r="C61" s="341"/>
      <c r="D61" s="11">
        <v>262</v>
      </c>
      <c r="E61" s="11" t="s">
        <v>130</v>
      </c>
      <c r="F61" s="38"/>
      <c r="G61" s="39"/>
    </row>
    <row r="62" spans="2:7" ht="18" thickBot="1">
      <c r="B62" s="345" t="s">
        <v>88</v>
      </c>
      <c r="C62" s="346"/>
      <c r="D62" s="13">
        <v>268</v>
      </c>
      <c r="E62" s="75"/>
      <c r="F62" s="76"/>
      <c r="G62" s="77"/>
    </row>
    <row r="63" spans="2:7" ht="18.75" thickBot="1" thickTop="1">
      <c r="B63" s="306" t="s">
        <v>44</v>
      </c>
      <c r="C63" s="307"/>
      <c r="D63" s="6">
        <v>270</v>
      </c>
      <c r="E63" s="6"/>
      <c r="F63" s="52">
        <f>F8+F32</f>
        <v>213667024073</v>
      </c>
      <c r="G63" s="53">
        <f>G8+G32</f>
        <v>192857741738</v>
      </c>
    </row>
    <row r="64" ht="15.75" thickBot="1" thickTop="1"/>
    <row r="65" spans="2:7" ht="36" thickBot="1" thickTop="1">
      <c r="B65" s="481" t="s">
        <v>29</v>
      </c>
      <c r="C65" s="482"/>
      <c r="D65" s="19" t="s">
        <v>28</v>
      </c>
      <c r="E65" s="29" t="s">
        <v>64</v>
      </c>
      <c r="F65" s="55" t="s">
        <v>90</v>
      </c>
      <c r="G65" s="56" t="s">
        <v>89</v>
      </c>
    </row>
    <row r="66" spans="2:7" s="12" customFormat="1" ht="18.75" thickBot="1" thickTop="1">
      <c r="B66" s="361">
        <v>1</v>
      </c>
      <c r="C66" s="362"/>
      <c r="D66" s="20">
        <v>2</v>
      </c>
      <c r="E66" s="20"/>
      <c r="F66" s="57">
        <v>3</v>
      </c>
      <c r="G66" s="58">
        <v>4</v>
      </c>
    </row>
    <row r="67" spans="2:7" ht="18" thickTop="1">
      <c r="B67" s="327" t="s">
        <v>30</v>
      </c>
      <c r="C67" s="328"/>
      <c r="D67" s="349">
        <v>300</v>
      </c>
      <c r="E67" s="26"/>
      <c r="F67" s="355">
        <f>F69+F80</f>
        <v>148199933807</v>
      </c>
      <c r="G67" s="347">
        <f>G69+G80</f>
        <v>132100257326</v>
      </c>
    </row>
    <row r="68" spans="2:7" ht="17.25">
      <c r="B68" s="334" t="s">
        <v>91</v>
      </c>
      <c r="C68" s="335"/>
      <c r="D68" s="350"/>
      <c r="E68" s="25"/>
      <c r="F68" s="356"/>
      <c r="G68" s="348"/>
    </row>
    <row r="69" spans="2:7" ht="17.25">
      <c r="B69" s="336" t="s">
        <v>31</v>
      </c>
      <c r="C69" s="337"/>
      <c r="D69" s="10">
        <v>310</v>
      </c>
      <c r="E69" s="10"/>
      <c r="F69" s="45">
        <f>SUM(F70:F78)</f>
        <v>147199933807</v>
      </c>
      <c r="G69" s="46">
        <f>SUM(G70:G78)</f>
        <v>130850257326</v>
      </c>
    </row>
    <row r="70" spans="2:7" s="12" customFormat="1" ht="16.5">
      <c r="B70" s="340" t="s">
        <v>92</v>
      </c>
      <c r="C70" s="341"/>
      <c r="D70" s="11">
        <v>311</v>
      </c>
      <c r="E70" s="11" t="s">
        <v>132</v>
      </c>
      <c r="F70" s="35">
        <v>123626590577</v>
      </c>
      <c r="G70" s="36">
        <v>103886083059</v>
      </c>
    </row>
    <row r="71" spans="2:7" s="12" customFormat="1" ht="16.5">
      <c r="B71" s="340" t="s">
        <v>93</v>
      </c>
      <c r="C71" s="341"/>
      <c r="D71" s="11">
        <v>312</v>
      </c>
      <c r="E71" s="11"/>
      <c r="F71" s="35">
        <v>9749879524</v>
      </c>
      <c r="G71" s="36">
        <v>15033135160</v>
      </c>
    </row>
    <row r="72" spans="2:7" s="12" customFormat="1" ht="16.5">
      <c r="B72" s="340" t="s">
        <v>94</v>
      </c>
      <c r="C72" s="341"/>
      <c r="D72" s="11">
        <v>313</v>
      </c>
      <c r="E72" s="11"/>
      <c r="F72" s="35">
        <v>1225073152</v>
      </c>
      <c r="G72" s="36">
        <v>1087926546</v>
      </c>
    </row>
    <row r="73" spans="2:7" s="12" customFormat="1" ht="16.5">
      <c r="B73" s="340" t="s">
        <v>95</v>
      </c>
      <c r="C73" s="341"/>
      <c r="D73" s="11">
        <v>314</v>
      </c>
      <c r="E73" s="11" t="s">
        <v>133</v>
      </c>
      <c r="F73" s="35">
        <v>8553205348</v>
      </c>
      <c r="G73" s="36">
        <v>7142401497</v>
      </c>
    </row>
    <row r="74" spans="2:7" s="12" customFormat="1" ht="16.5">
      <c r="B74" s="340" t="s">
        <v>131</v>
      </c>
      <c r="C74" s="341"/>
      <c r="D74" s="11">
        <v>315</v>
      </c>
      <c r="E74" s="11"/>
      <c r="F74" s="35">
        <v>717707850</v>
      </c>
      <c r="G74" s="36">
        <v>1186684460</v>
      </c>
    </row>
    <row r="75" spans="2:7" s="12" customFormat="1" ht="16.5">
      <c r="B75" s="340" t="s">
        <v>96</v>
      </c>
      <c r="C75" s="341"/>
      <c r="D75" s="11">
        <v>316</v>
      </c>
      <c r="E75" s="11" t="s">
        <v>134</v>
      </c>
      <c r="F75" s="35">
        <v>2137729836</v>
      </c>
      <c r="G75" s="36">
        <v>2282331981</v>
      </c>
    </row>
    <row r="76" spans="2:7" s="12" customFormat="1" ht="16.5">
      <c r="B76" s="340" t="s">
        <v>97</v>
      </c>
      <c r="C76" s="341"/>
      <c r="D76" s="11">
        <v>317</v>
      </c>
      <c r="E76" s="11"/>
      <c r="F76" s="35"/>
      <c r="G76" s="36"/>
    </row>
    <row r="77" spans="2:7" s="12" customFormat="1" ht="16.5">
      <c r="B77" s="340" t="s">
        <v>98</v>
      </c>
      <c r="C77" s="341"/>
      <c r="D77" s="11">
        <v>318</v>
      </c>
      <c r="E77" s="11"/>
      <c r="F77" s="68"/>
      <c r="G77" s="67"/>
    </row>
    <row r="78" spans="2:7" s="12" customFormat="1" ht="16.5">
      <c r="B78" s="340" t="s">
        <v>135</v>
      </c>
      <c r="C78" s="341"/>
      <c r="D78" s="11">
        <v>319</v>
      </c>
      <c r="E78" s="11" t="s">
        <v>136</v>
      </c>
      <c r="F78" s="35">
        <v>1189747520</v>
      </c>
      <c r="G78" s="36">
        <v>231694623</v>
      </c>
    </row>
    <row r="79" spans="2:7" s="12" customFormat="1" ht="16.5">
      <c r="B79" s="340" t="s">
        <v>138</v>
      </c>
      <c r="C79" s="341"/>
      <c r="D79" s="11">
        <v>320</v>
      </c>
      <c r="E79" s="11"/>
      <c r="F79" s="35"/>
      <c r="G79" s="36"/>
    </row>
    <row r="80" spans="2:7" ht="17.25">
      <c r="B80" s="336" t="s">
        <v>34</v>
      </c>
      <c r="C80" s="337"/>
      <c r="D80" s="10">
        <v>330</v>
      </c>
      <c r="E80" s="10"/>
      <c r="F80" s="45">
        <f>SUM(F81:F87)</f>
        <v>1000000000</v>
      </c>
      <c r="G80" s="46">
        <f>SUM(G81:G87)</f>
        <v>1250000000</v>
      </c>
    </row>
    <row r="81" spans="2:7" s="12" customFormat="1" ht="16.5">
      <c r="B81" s="340" t="s">
        <v>99</v>
      </c>
      <c r="C81" s="341"/>
      <c r="D81" s="11">
        <v>331</v>
      </c>
      <c r="E81" s="11"/>
      <c r="F81" s="35"/>
      <c r="G81" s="36"/>
    </row>
    <row r="82" spans="2:7" s="12" customFormat="1" ht="16.5">
      <c r="B82" s="340" t="s">
        <v>100</v>
      </c>
      <c r="C82" s="341"/>
      <c r="D82" s="11">
        <v>332</v>
      </c>
      <c r="E82" s="11" t="s">
        <v>137</v>
      </c>
      <c r="F82" s="35"/>
      <c r="G82" s="36"/>
    </row>
    <row r="83" spans="2:7" s="12" customFormat="1" ht="16.5">
      <c r="B83" s="340" t="s">
        <v>101</v>
      </c>
      <c r="C83" s="341"/>
      <c r="D83" s="11">
        <v>333</v>
      </c>
      <c r="E83" s="11"/>
      <c r="F83" s="35"/>
      <c r="G83" s="36"/>
    </row>
    <row r="84" spans="2:7" s="12" customFormat="1" ht="16.5">
      <c r="B84" s="340" t="s">
        <v>102</v>
      </c>
      <c r="C84" s="341"/>
      <c r="D84" s="11">
        <v>334</v>
      </c>
      <c r="E84" s="11" t="s">
        <v>139</v>
      </c>
      <c r="F84" s="35">
        <v>1000000000</v>
      </c>
      <c r="G84" s="36">
        <v>1250000000</v>
      </c>
    </row>
    <row r="85" spans="2:7" s="12" customFormat="1" ht="16.5">
      <c r="B85" s="340" t="s">
        <v>103</v>
      </c>
      <c r="C85" s="341"/>
      <c r="D85" s="30">
        <v>335</v>
      </c>
      <c r="E85" s="30" t="s">
        <v>130</v>
      </c>
      <c r="F85" s="59"/>
      <c r="G85" s="60"/>
    </row>
    <row r="86" spans="2:7" s="12" customFormat="1" ht="16.5">
      <c r="B86" s="340" t="s">
        <v>140</v>
      </c>
      <c r="C86" s="341"/>
      <c r="D86" s="30">
        <v>336</v>
      </c>
      <c r="E86" s="30"/>
      <c r="F86" s="59"/>
      <c r="G86" s="60"/>
    </row>
    <row r="87" spans="2:7" s="12" customFormat="1" ht="17.25" thickBot="1">
      <c r="B87" s="345" t="s">
        <v>141</v>
      </c>
      <c r="C87" s="346"/>
      <c r="D87" s="13">
        <v>337</v>
      </c>
      <c r="E87" s="13"/>
      <c r="F87" s="47"/>
      <c r="G87" s="48"/>
    </row>
    <row r="88" spans="4:7" s="12" customFormat="1" ht="15" thickTop="1">
      <c r="D88" s="17"/>
      <c r="E88" s="17"/>
      <c r="F88" s="61"/>
      <c r="G88" s="61"/>
    </row>
    <row r="89" spans="4:7" s="12" customFormat="1" ht="15" thickBot="1">
      <c r="D89" s="17"/>
      <c r="E89" s="17"/>
      <c r="F89" s="61"/>
      <c r="G89" s="61"/>
    </row>
    <row r="90" spans="2:7" ht="18" thickTop="1">
      <c r="B90" s="327" t="s">
        <v>104</v>
      </c>
      <c r="C90" s="328"/>
      <c r="D90" s="349">
        <v>400</v>
      </c>
      <c r="E90" s="26"/>
      <c r="F90" s="355">
        <f>F92+F104</f>
        <v>65467090266</v>
      </c>
      <c r="G90" s="347">
        <f>G92+G104</f>
        <v>60757484412</v>
      </c>
    </row>
    <row r="91" spans="2:7" ht="17.25">
      <c r="B91" s="325" t="s">
        <v>55</v>
      </c>
      <c r="C91" s="326"/>
      <c r="D91" s="332"/>
      <c r="E91" s="69"/>
      <c r="F91" s="358"/>
      <c r="G91" s="333"/>
    </row>
    <row r="92" spans="2:7" ht="17.25">
      <c r="B92" s="342" t="s">
        <v>105</v>
      </c>
      <c r="C92" s="343"/>
      <c r="D92" s="70">
        <v>410</v>
      </c>
      <c r="E92" s="70"/>
      <c r="F92" s="71">
        <f>SUM(F93:F103)</f>
        <v>65198066402</v>
      </c>
      <c r="G92" s="72">
        <f>SUM(G93:G103)</f>
        <v>60431597158</v>
      </c>
    </row>
    <row r="93" spans="2:7" s="12" customFormat="1" ht="16.5">
      <c r="B93" s="340" t="s">
        <v>106</v>
      </c>
      <c r="C93" s="341"/>
      <c r="D93" s="11">
        <v>411</v>
      </c>
      <c r="E93" s="11"/>
      <c r="F93" s="35">
        <v>33599550000</v>
      </c>
      <c r="G93" s="36">
        <v>33600000000</v>
      </c>
    </row>
    <row r="94" spans="2:7" s="12" customFormat="1" ht="16.5">
      <c r="B94" s="340" t="s">
        <v>107</v>
      </c>
      <c r="C94" s="341"/>
      <c r="D94" s="11">
        <v>412</v>
      </c>
      <c r="E94" s="11"/>
      <c r="F94" s="35">
        <v>10209559800</v>
      </c>
      <c r="G94" s="36">
        <v>10209109800</v>
      </c>
    </row>
    <row r="95" spans="2:7" s="12" customFormat="1" ht="16.5">
      <c r="B95" s="340" t="s">
        <v>142</v>
      </c>
      <c r="C95" s="341"/>
      <c r="D95" s="11">
        <v>413</v>
      </c>
      <c r="E95" s="11"/>
      <c r="F95" s="35"/>
      <c r="G95" s="36"/>
    </row>
    <row r="96" spans="2:7" s="12" customFormat="1" ht="16.5">
      <c r="B96" s="340" t="s">
        <v>143</v>
      </c>
      <c r="C96" s="341"/>
      <c r="D96" s="11">
        <v>414</v>
      </c>
      <c r="E96" s="11"/>
      <c r="F96" s="35"/>
      <c r="G96" s="36"/>
    </row>
    <row r="97" spans="2:7" s="12" customFormat="1" ht="16.5">
      <c r="B97" s="340" t="s">
        <v>144</v>
      </c>
      <c r="C97" s="341"/>
      <c r="D97" s="11">
        <v>415</v>
      </c>
      <c r="E97" s="11"/>
      <c r="F97" s="35"/>
      <c r="G97" s="36"/>
    </row>
    <row r="98" spans="2:7" s="12" customFormat="1" ht="16.5">
      <c r="B98" s="340" t="s">
        <v>145</v>
      </c>
      <c r="C98" s="341"/>
      <c r="D98" s="11">
        <v>416</v>
      </c>
      <c r="E98" s="11"/>
      <c r="F98" s="35"/>
      <c r="G98" s="36"/>
    </row>
    <row r="99" spans="2:7" s="12" customFormat="1" ht="16.5">
      <c r="B99" s="340" t="s">
        <v>146</v>
      </c>
      <c r="C99" s="341"/>
      <c r="D99" s="11">
        <v>417</v>
      </c>
      <c r="E99" s="11"/>
      <c r="F99" s="35">
        <v>5823680790</v>
      </c>
      <c r="G99" s="36">
        <v>5072834463</v>
      </c>
    </row>
    <row r="100" spans="2:7" s="12" customFormat="1" ht="16.5">
      <c r="B100" s="340" t="s">
        <v>147</v>
      </c>
      <c r="C100" s="341"/>
      <c r="D100" s="11">
        <v>418</v>
      </c>
      <c r="E100" s="11"/>
      <c r="F100" s="35">
        <v>1645910939</v>
      </c>
      <c r="G100" s="36">
        <v>1270487776</v>
      </c>
    </row>
    <row r="101" spans="2:7" s="12" customFormat="1" ht="16.5">
      <c r="B101" s="340" t="s">
        <v>148</v>
      </c>
      <c r="C101" s="341"/>
      <c r="D101" s="11">
        <v>419</v>
      </c>
      <c r="E101" s="11"/>
      <c r="F101" s="35"/>
      <c r="G101" s="36"/>
    </row>
    <row r="102" spans="2:7" s="12" customFormat="1" ht="16.5">
      <c r="B102" s="340" t="s">
        <v>149</v>
      </c>
      <c r="C102" s="341"/>
      <c r="D102" s="11">
        <v>420</v>
      </c>
      <c r="E102" s="11"/>
      <c r="F102" s="35">
        <v>13919364873</v>
      </c>
      <c r="G102" s="36">
        <v>10279165119</v>
      </c>
    </row>
    <row r="103" spans="2:7" s="12" customFormat="1" ht="16.5">
      <c r="B103" s="340" t="s">
        <v>150</v>
      </c>
      <c r="C103" s="341"/>
      <c r="D103" s="11">
        <v>421</v>
      </c>
      <c r="E103" s="11"/>
      <c r="F103" s="35"/>
      <c r="G103" s="36"/>
    </row>
    <row r="104" spans="2:7" ht="17.25">
      <c r="B104" s="336" t="s">
        <v>50</v>
      </c>
      <c r="C104" s="337"/>
      <c r="D104" s="10">
        <v>430</v>
      </c>
      <c r="E104" s="10"/>
      <c r="F104" s="45">
        <f>SUM(F105:F107)</f>
        <v>269023864</v>
      </c>
      <c r="G104" s="46">
        <f>SUM(G105:G107)</f>
        <v>325887254</v>
      </c>
    </row>
    <row r="105" spans="2:7" s="12" customFormat="1" ht="16.5">
      <c r="B105" s="340" t="s">
        <v>51</v>
      </c>
      <c r="C105" s="341"/>
      <c r="D105" s="11">
        <v>431</v>
      </c>
      <c r="E105" s="11"/>
      <c r="F105" s="35">
        <v>269023864</v>
      </c>
      <c r="G105" s="36">
        <v>325887254</v>
      </c>
    </row>
    <row r="106" spans="2:7" s="12" customFormat="1" ht="16.5">
      <c r="B106" s="340" t="s">
        <v>151</v>
      </c>
      <c r="C106" s="341"/>
      <c r="D106" s="11">
        <v>432</v>
      </c>
      <c r="E106" s="11" t="s">
        <v>152</v>
      </c>
      <c r="F106" s="35"/>
      <c r="G106" s="36"/>
    </row>
    <row r="107" spans="2:7" s="12" customFormat="1" ht="17.25" thickBot="1">
      <c r="B107" s="345" t="s">
        <v>37</v>
      </c>
      <c r="C107" s="346"/>
      <c r="D107" s="13">
        <v>433</v>
      </c>
      <c r="E107" s="13"/>
      <c r="F107" s="47"/>
      <c r="G107" s="48"/>
    </row>
    <row r="108" spans="2:7" ht="18.75" thickBot="1" thickTop="1">
      <c r="B108" s="306" t="s">
        <v>45</v>
      </c>
      <c r="C108" s="307"/>
      <c r="D108" s="6">
        <v>440</v>
      </c>
      <c r="E108" s="6"/>
      <c r="F108" s="52">
        <f>F67+F90</f>
        <v>213667024073</v>
      </c>
      <c r="G108" s="53">
        <f>G67+G90</f>
        <v>192857741738</v>
      </c>
    </row>
    <row r="109" spans="2:7" ht="15" thickTop="1">
      <c r="B109" s="484"/>
      <c r="C109" s="484"/>
      <c r="D109" s="484"/>
      <c r="E109" s="484"/>
      <c r="F109" s="484"/>
      <c r="G109" s="484"/>
    </row>
    <row r="110" spans="2:7" s="1" customFormat="1" ht="21.75" thickBot="1">
      <c r="B110" s="308" t="s">
        <v>49</v>
      </c>
      <c r="C110" s="308"/>
      <c r="D110" s="308"/>
      <c r="E110" s="308"/>
      <c r="F110" s="308"/>
      <c r="G110" s="308"/>
    </row>
    <row r="111" spans="2:7" s="1" customFormat="1" ht="36" thickBot="1" thickTop="1">
      <c r="B111" s="330" t="s">
        <v>27</v>
      </c>
      <c r="C111" s="331"/>
      <c r="D111" s="317"/>
      <c r="E111" s="29" t="s">
        <v>64</v>
      </c>
      <c r="F111" s="55" t="s">
        <v>47</v>
      </c>
      <c r="G111" s="56" t="s">
        <v>48</v>
      </c>
    </row>
    <row r="112" spans="2:7" s="12" customFormat="1" ht="17.25" thickTop="1">
      <c r="B112" s="318" t="s">
        <v>56</v>
      </c>
      <c r="C112" s="319"/>
      <c r="D112" s="320"/>
      <c r="E112" s="27"/>
      <c r="F112" s="62">
        <v>0</v>
      </c>
      <c r="G112" s="63">
        <v>0</v>
      </c>
    </row>
    <row r="113" spans="2:7" s="12" customFormat="1" ht="16.5">
      <c r="B113" s="321" t="s">
        <v>46</v>
      </c>
      <c r="C113" s="322"/>
      <c r="D113" s="316"/>
      <c r="E113" s="23"/>
      <c r="F113" s="35">
        <v>0</v>
      </c>
      <c r="G113" s="64">
        <v>0</v>
      </c>
    </row>
    <row r="114" spans="2:7" s="12" customFormat="1" ht="16.5">
      <c r="B114" s="321" t="s">
        <v>154</v>
      </c>
      <c r="C114" s="322"/>
      <c r="D114" s="316"/>
      <c r="E114" s="23"/>
      <c r="F114" s="35">
        <v>0</v>
      </c>
      <c r="G114" s="64">
        <v>0</v>
      </c>
    </row>
    <row r="115" spans="2:7" s="12" customFormat="1" ht="16.5">
      <c r="B115" s="321" t="s">
        <v>52</v>
      </c>
      <c r="C115" s="322"/>
      <c r="D115" s="316"/>
      <c r="E115" s="23"/>
      <c r="F115" s="35">
        <v>0</v>
      </c>
      <c r="G115" s="64">
        <v>0</v>
      </c>
    </row>
    <row r="116" spans="2:7" s="12" customFormat="1" ht="16.5">
      <c r="B116" s="321" t="s">
        <v>53</v>
      </c>
      <c r="C116" s="322"/>
      <c r="D116" s="316"/>
      <c r="E116" s="23"/>
      <c r="F116" s="35">
        <v>0</v>
      </c>
      <c r="G116" s="64">
        <v>0</v>
      </c>
    </row>
    <row r="117" spans="2:7" s="12" customFormat="1" ht="16.5">
      <c r="B117" s="321" t="s">
        <v>153</v>
      </c>
      <c r="C117" s="322"/>
      <c r="D117" s="316"/>
      <c r="E117" s="28"/>
      <c r="F117" s="59"/>
      <c r="G117" s="65"/>
    </row>
    <row r="118" spans="2:7" s="12" customFormat="1" ht="17.25" thickBot="1">
      <c r="B118" s="311"/>
      <c r="C118" s="312"/>
      <c r="D118" s="313"/>
      <c r="E118" s="22"/>
      <c r="F118" s="47">
        <v>0</v>
      </c>
      <c r="G118" s="66"/>
    </row>
    <row r="119" spans="2:7" s="12" customFormat="1" ht="17.25" thickTop="1">
      <c r="B119" s="310" t="s">
        <v>58</v>
      </c>
      <c r="C119" s="310"/>
      <c r="D119" s="310"/>
      <c r="E119" s="310"/>
      <c r="F119" s="310"/>
      <c r="G119" s="310"/>
    </row>
    <row r="120" spans="2:7" s="12" customFormat="1" ht="16.5">
      <c r="B120" s="483" t="s">
        <v>57</v>
      </c>
      <c r="C120" s="483"/>
      <c r="D120" s="483"/>
      <c r="E120" s="483"/>
      <c r="F120" s="483"/>
      <c r="G120" s="483"/>
    </row>
    <row r="121" spans="4:7" s="12" customFormat="1" ht="17.25">
      <c r="D121" s="17"/>
      <c r="E121" s="17"/>
      <c r="F121" s="309" t="s">
        <v>5</v>
      </c>
      <c r="G121" s="309"/>
    </row>
    <row r="122" spans="2:7" ht="17.25">
      <c r="B122" s="18" t="s">
        <v>59</v>
      </c>
      <c r="C122" s="18" t="s">
        <v>60</v>
      </c>
      <c r="F122" s="329" t="s">
        <v>25</v>
      </c>
      <c r="G122" s="329"/>
    </row>
    <row r="128" spans="1:3" ht="14.25">
      <c r="A128" s="480"/>
      <c r="B128" s="480"/>
      <c r="C128" s="16"/>
    </row>
  </sheetData>
  <mergeCells count="131">
    <mergeCell ref="B1:C1"/>
    <mergeCell ref="F2:G2"/>
    <mergeCell ref="F1:G1"/>
    <mergeCell ref="B4:G4"/>
    <mergeCell ref="B52:C52"/>
    <mergeCell ref="B9:C9"/>
    <mergeCell ref="B33:C33"/>
    <mergeCell ref="B3:G3"/>
    <mergeCell ref="B6:C6"/>
    <mergeCell ref="B7:C7"/>
    <mergeCell ref="B8:C8"/>
    <mergeCell ref="B10:C10"/>
    <mergeCell ref="B14:C14"/>
    <mergeCell ref="B15:C15"/>
    <mergeCell ref="B54:C54"/>
    <mergeCell ref="B66:C66"/>
    <mergeCell ref="B67:C67"/>
    <mergeCell ref="B79:C79"/>
    <mergeCell ref="B76:C76"/>
    <mergeCell ref="B72:C72"/>
    <mergeCell ref="B69:C69"/>
    <mergeCell ref="B63:C63"/>
    <mergeCell ref="B55:C55"/>
    <mergeCell ref="B78:C78"/>
    <mergeCell ref="B105:C105"/>
    <mergeCell ref="B106:C106"/>
    <mergeCell ref="B116:D116"/>
    <mergeCell ref="B117:D117"/>
    <mergeCell ref="B107:C107"/>
    <mergeCell ref="B108:C108"/>
    <mergeCell ref="B110:G110"/>
    <mergeCell ref="B109:G109"/>
    <mergeCell ref="B101:C101"/>
    <mergeCell ref="B93:C93"/>
    <mergeCell ref="B97:C97"/>
    <mergeCell ref="B98:C98"/>
    <mergeCell ref="F122:G122"/>
    <mergeCell ref="B111:D111"/>
    <mergeCell ref="B112:D112"/>
    <mergeCell ref="B114:D114"/>
    <mergeCell ref="B113:D113"/>
    <mergeCell ref="B120:G120"/>
    <mergeCell ref="B115:D115"/>
    <mergeCell ref="F121:G121"/>
    <mergeCell ref="B119:G119"/>
    <mergeCell ref="B118:D118"/>
    <mergeCell ref="B21:C21"/>
    <mergeCell ref="B17:C17"/>
    <mergeCell ref="B18:C18"/>
    <mergeCell ref="B19:C19"/>
    <mergeCell ref="B20:C20"/>
    <mergeCell ref="B16:C16"/>
    <mergeCell ref="B11:C11"/>
    <mergeCell ref="B12:C12"/>
    <mergeCell ref="B13:C13"/>
    <mergeCell ref="B39:C39"/>
    <mergeCell ref="B36:C36"/>
    <mergeCell ref="B32:C32"/>
    <mergeCell ref="B38:C38"/>
    <mergeCell ref="B34:C34"/>
    <mergeCell ref="B35:C35"/>
    <mergeCell ref="B37:C37"/>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8:B128"/>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K129"/>
  <sheetViews>
    <sheetView showGridLines="0" workbookViewId="0" topLeftCell="B1">
      <selection activeCell="B120" sqref="B120:G120"/>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8" width="14.125" style="33" hidden="1" customWidth="1"/>
    <col min="9" max="9" width="14.00390625" style="33" hidden="1" customWidth="1"/>
    <col min="10" max="10" width="18.375" style="40" customWidth="1"/>
    <col min="11" max="11" width="15.375" style="40" customWidth="1"/>
    <col min="12" max="16384" width="9.125" style="33" customWidth="1"/>
  </cols>
  <sheetData>
    <row r="1" spans="2:7" ht="24.75" customHeight="1">
      <c r="B1" s="79" t="s">
        <v>15</v>
      </c>
      <c r="F1" s="488" t="s">
        <v>157</v>
      </c>
      <c r="G1" s="489"/>
    </row>
    <row r="2" spans="2:7" ht="29.25" customHeight="1">
      <c r="B2" s="79" t="s">
        <v>16</v>
      </c>
      <c r="C2" s="21"/>
      <c r="D2" s="21"/>
      <c r="E2" s="21"/>
      <c r="F2" s="501" t="s">
        <v>17</v>
      </c>
      <c r="G2" s="501"/>
    </row>
    <row r="3" spans="2:7" ht="23.25">
      <c r="B3" s="363" t="s">
        <v>156</v>
      </c>
      <c r="C3" s="363"/>
      <c r="D3" s="363"/>
      <c r="E3" s="363"/>
      <c r="F3" s="363"/>
      <c r="G3" s="363"/>
    </row>
    <row r="4" spans="2:7" ht="18">
      <c r="B4" s="377" t="s">
        <v>3</v>
      </c>
      <c r="C4" s="377"/>
      <c r="D4" s="377"/>
      <c r="E4" s="377"/>
      <c r="F4" s="377"/>
      <c r="G4" s="377"/>
    </row>
    <row r="5" ht="20.25" customHeight="1" thickBot="1">
      <c r="G5" s="42" t="s">
        <v>54</v>
      </c>
    </row>
    <row r="6" spans="2:7" ht="36" thickBot="1" thickTop="1">
      <c r="B6" s="323" t="s">
        <v>27</v>
      </c>
      <c r="C6" s="324"/>
      <c r="D6" s="31" t="s">
        <v>28</v>
      </c>
      <c r="E6" s="29" t="s">
        <v>64</v>
      </c>
      <c r="F6" s="80" t="s">
        <v>90</v>
      </c>
      <c r="G6" s="43" t="s">
        <v>47</v>
      </c>
    </row>
    <row r="7" spans="2:7" ht="14.25" customHeight="1" thickBot="1" thickTop="1">
      <c r="B7" s="485">
        <v>1</v>
      </c>
      <c r="C7" s="486"/>
      <c r="D7" s="8">
        <v>2</v>
      </c>
      <c r="E7" s="8">
        <v>3</v>
      </c>
      <c r="F7" s="44">
        <v>4</v>
      </c>
      <c r="G7" s="81">
        <v>5</v>
      </c>
    </row>
    <row r="8" spans="2:7" ht="17.25">
      <c r="B8" s="366" t="s">
        <v>108</v>
      </c>
      <c r="C8" s="367"/>
      <c r="D8" s="354">
        <v>100</v>
      </c>
      <c r="E8" s="24"/>
      <c r="F8" s="352">
        <f>F10+F13+F16+F23+F26</f>
        <v>2334136156</v>
      </c>
      <c r="G8" s="351">
        <f>G10+G13+G16+G23+G26</f>
        <v>1807371051</v>
      </c>
    </row>
    <row r="9" spans="2:7" ht="17.25">
      <c r="B9" s="334" t="s">
        <v>61</v>
      </c>
      <c r="C9" s="335"/>
      <c r="D9" s="350"/>
      <c r="E9" s="25"/>
      <c r="F9" s="353"/>
      <c r="G9" s="348"/>
    </row>
    <row r="10" spans="2:7" ht="17.25">
      <c r="B10" s="336" t="s">
        <v>109</v>
      </c>
      <c r="C10" s="337"/>
      <c r="D10" s="10">
        <v>110</v>
      </c>
      <c r="E10" s="10"/>
      <c r="F10" s="45">
        <f>SUM(F11:F12)</f>
        <v>536470786</v>
      </c>
      <c r="G10" s="46">
        <f>SUM(G11:G12)</f>
        <v>752129545</v>
      </c>
    </row>
    <row r="11" spans="2:7" ht="16.5">
      <c r="B11" s="340" t="s">
        <v>62</v>
      </c>
      <c r="C11" s="341"/>
      <c r="D11" s="11">
        <v>111</v>
      </c>
      <c r="E11" s="11" t="s">
        <v>110</v>
      </c>
      <c r="F11" s="35">
        <v>536470786</v>
      </c>
      <c r="G11" s="36">
        <v>752129545</v>
      </c>
    </row>
    <row r="12" spans="2:7" ht="16.5">
      <c r="B12" s="340" t="s">
        <v>18</v>
      </c>
      <c r="C12" s="341"/>
      <c r="D12" s="11">
        <v>112</v>
      </c>
      <c r="E12" s="11"/>
      <c r="F12" s="35"/>
      <c r="G12" s="36"/>
    </row>
    <row r="13" spans="2:7" ht="17.25">
      <c r="B13" s="336" t="s">
        <v>32</v>
      </c>
      <c r="C13" s="337"/>
      <c r="D13" s="10">
        <v>120</v>
      </c>
      <c r="E13" s="11" t="s">
        <v>111</v>
      </c>
      <c r="F13" s="45">
        <f>F14+F15</f>
        <v>0</v>
      </c>
      <c r="G13" s="46">
        <f>G14+G15</f>
        <v>0</v>
      </c>
    </row>
    <row r="14" spans="2:7" ht="16.5">
      <c r="B14" s="340" t="s">
        <v>65</v>
      </c>
      <c r="C14" s="341"/>
      <c r="D14" s="11">
        <v>121</v>
      </c>
      <c r="E14" s="11"/>
      <c r="F14" s="35"/>
      <c r="G14" s="36"/>
    </row>
    <row r="15" spans="2:7" ht="16.5">
      <c r="B15" s="340" t="s">
        <v>66</v>
      </c>
      <c r="C15" s="341"/>
      <c r="D15" s="11">
        <v>129</v>
      </c>
      <c r="E15" s="11"/>
      <c r="F15" s="35"/>
      <c r="G15" s="36"/>
    </row>
    <row r="16" spans="2:7" ht="17.25">
      <c r="B16" s="336" t="s">
        <v>113</v>
      </c>
      <c r="C16" s="337"/>
      <c r="D16" s="10">
        <v>130</v>
      </c>
      <c r="E16" s="10"/>
      <c r="F16" s="45">
        <f>SUM(F17:F22)</f>
        <v>614777112</v>
      </c>
      <c r="G16" s="46">
        <f>SUM(G17:G22)</f>
        <v>680000000</v>
      </c>
    </row>
    <row r="17" spans="2:7" ht="16.5">
      <c r="B17" s="340" t="s">
        <v>33</v>
      </c>
      <c r="C17" s="341"/>
      <c r="D17" s="11">
        <v>131</v>
      </c>
      <c r="E17" s="11"/>
      <c r="F17" s="35">
        <v>8119312</v>
      </c>
      <c r="G17" s="36">
        <v>0</v>
      </c>
    </row>
    <row r="18" spans="2:7" ht="16.5">
      <c r="B18" s="340" t="s">
        <v>35</v>
      </c>
      <c r="C18" s="341"/>
      <c r="D18" s="11">
        <v>132</v>
      </c>
      <c r="E18" s="11"/>
      <c r="F18" s="35">
        <v>606657800</v>
      </c>
      <c r="G18" s="36">
        <v>680000000</v>
      </c>
    </row>
    <row r="19" spans="2:7" ht="16.5">
      <c r="B19" s="340" t="s">
        <v>112</v>
      </c>
      <c r="C19" s="341"/>
      <c r="D19" s="11">
        <v>133</v>
      </c>
      <c r="E19" s="11"/>
      <c r="F19" s="35"/>
      <c r="G19" s="36"/>
    </row>
    <row r="20" spans="2:7" ht="16.5">
      <c r="B20" s="340" t="s">
        <v>67</v>
      </c>
      <c r="C20" s="341"/>
      <c r="D20" s="11">
        <v>134</v>
      </c>
      <c r="E20" s="11"/>
      <c r="F20" s="35"/>
      <c r="G20" s="36"/>
    </row>
    <row r="21" spans="2:7" ht="16.5">
      <c r="B21" s="340" t="s">
        <v>68</v>
      </c>
      <c r="C21" s="341"/>
      <c r="D21" s="11">
        <v>135</v>
      </c>
      <c r="E21" s="11" t="s">
        <v>114</v>
      </c>
      <c r="F21" s="35">
        <v>0</v>
      </c>
      <c r="G21" s="36"/>
    </row>
    <row r="22" spans="2:7" ht="16.5">
      <c r="B22" s="340" t="s">
        <v>69</v>
      </c>
      <c r="C22" s="341"/>
      <c r="D22" s="11">
        <v>139</v>
      </c>
      <c r="E22" s="11"/>
      <c r="F22" s="35"/>
      <c r="G22" s="36"/>
    </row>
    <row r="23" spans="2:7" ht="17.25">
      <c r="B23" s="336" t="s">
        <v>36</v>
      </c>
      <c r="C23" s="337"/>
      <c r="D23" s="10">
        <v>140</v>
      </c>
      <c r="E23" s="10"/>
      <c r="F23" s="45">
        <f>F24+F25</f>
        <v>781096111</v>
      </c>
      <c r="G23" s="46">
        <f>G24+G25</f>
        <v>227328424</v>
      </c>
    </row>
    <row r="24" spans="2:7" ht="16.5">
      <c r="B24" s="340" t="s">
        <v>70</v>
      </c>
      <c r="C24" s="341"/>
      <c r="D24" s="11">
        <v>141</v>
      </c>
      <c r="E24" s="11" t="s">
        <v>115</v>
      </c>
      <c r="F24" s="35">
        <v>781096111</v>
      </c>
      <c r="G24" s="36">
        <v>227328424</v>
      </c>
    </row>
    <row r="25" spans="2:7" ht="16.5">
      <c r="B25" s="340" t="s">
        <v>71</v>
      </c>
      <c r="C25" s="341"/>
      <c r="D25" s="11">
        <v>149</v>
      </c>
      <c r="E25" s="11"/>
      <c r="F25" s="35"/>
      <c r="G25" s="36"/>
    </row>
    <row r="26" spans="2:7" ht="17.25">
      <c r="B26" s="336" t="s">
        <v>72</v>
      </c>
      <c r="C26" s="337"/>
      <c r="D26" s="10">
        <v>150</v>
      </c>
      <c r="E26" s="10"/>
      <c r="F26" s="45">
        <f>SUM(F27:F30)</f>
        <v>401792147</v>
      </c>
      <c r="G26" s="46">
        <f>SUM(G27:G30)</f>
        <v>147913082</v>
      </c>
    </row>
    <row r="27" spans="2:7" ht="16.5">
      <c r="B27" s="340" t="s">
        <v>73</v>
      </c>
      <c r="C27" s="341"/>
      <c r="D27" s="11">
        <v>151</v>
      </c>
      <c r="E27" s="11"/>
      <c r="F27" s="35">
        <v>283957433</v>
      </c>
      <c r="G27" s="36">
        <v>129708237</v>
      </c>
    </row>
    <row r="28" spans="2:7" ht="16.5">
      <c r="B28" s="340" t="s">
        <v>116</v>
      </c>
      <c r="C28" s="341"/>
      <c r="D28" s="11">
        <v>152</v>
      </c>
      <c r="E28" s="11"/>
      <c r="F28" s="35">
        <v>117834714</v>
      </c>
      <c r="G28" s="36">
        <v>18204845</v>
      </c>
    </row>
    <row r="29" spans="2:7" ht="16.5">
      <c r="B29" s="340" t="s">
        <v>12</v>
      </c>
      <c r="C29" s="341"/>
      <c r="D29" s="11">
        <v>154</v>
      </c>
      <c r="E29" s="11" t="s">
        <v>13</v>
      </c>
      <c r="F29" s="35"/>
      <c r="G29" s="36"/>
    </row>
    <row r="30" spans="2:7" ht="16.5">
      <c r="B30" s="340" t="s">
        <v>14</v>
      </c>
      <c r="C30" s="341"/>
      <c r="D30" s="11">
        <v>158</v>
      </c>
      <c r="E30" s="11"/>
      <c r="F30" s="35"/>
      <c r="G30" s="36"/>
    </row>
    <row r="31" spans="2:7" ht="17.25" thickBot="1">
      <c r="B31" s="345"/>
      <c r="C31" s="346"/>
      <c r="D31" s="13"/>
      <c r="E31" s="13"/>
      <c r="F31" s="47"/>
      <c r="G31" s="48"/>
    </row>
    <row r="32" spans="2:7" ht="18" thickBot="1" thickTop="1">
      <c r="B32" s="14"/>
      <c r="C32" s="14"/>
      <c r="D32" s="15"/>
      <c r="E32" s="15"/>
      <c r="F32" s="49"/>
      <c r="G32" s="49"/>
    </row>
    <row r="33" spans="2:7" ht="18" thickTop="1">
      <c r="B33" s="368" t="s">
        <v>74</v>
      </c>
      <c r="C33" s="369"/>
      <c r="D33" s="349">
        <v>200</v>
      </c>
      <c r="E33" s="26"/>
      <c r="F33" s="355">
        <f>F35+F41+F52+F55+F60</f>
        <v>7168106448</v>
      </c>
      <c r="G33" s="347">
        <f>G35+G41+G52+G55+G60</f>
        <v>5744019388</v>
      </c>
    </row>
    <row r="34" spans="2:7" ht="17.25">
      <c r="B34" s="325" t="s">
        <v>75</v>
      </c>
      <c r="C34" s="326"/>
      <c r="D34" s="332"/>
      <c r="E34" s="69"/>
      <c r="F34" s="358"/>
      <c r="G34" s="333"/>
    </row>
    <row r="35" spans="2:7" ht="17.25">
      <c r="B35" s="370" t="s">
        <v>76</v>
      </c>
      <c r="C35" s="371"/>
      <c r="D35" s="73">
        <v>210</v>
      </c>
      <c r="E35" s="73"/>
      <c r="F35" s="74">
        <f>SUM(F36:F40)</f>
        <v>0</v>
      </c>
      <c r="G35" s="83">
        <f>SUM(G36:G40)</f>
        <v>0</v>
      </c>
    </row>
    <row r="36" spans="2:7" ht="17.25">
      <c r="B36" s="340" t="s">
        <v>77</v>
      </c>
      <c r="C36" s="341"/>
      <c r="D36" s="37">
        <v>211</v>
      </c>
      <c r="E36" s="82"/>
      <c r="F36" s="84"/>
      <c r="G36" s="85"/>
    </row>
    <row r="37" spans="2:7" ht="17.25">
      <c r="B37" s="340" t="s">
        <v>117</v>
      </c>
      <c r="C37" s="341"/>
      <c r="D37" s="37">
        <v>212</v>
      </c>
      <c r="E37" s="82"/>
      <c r="F37" s="84"/>
      <c r="G37" s="85"/>
    </row>
    <row r="38" spans="2:7" ht="17.25">
      <c r="B38" s="340" t="s">
        <v>120</v>
      </c>
      <c r="C38" s="341"/>
      <c r="D38" s="37">
        <v>213</v>
      </c>
      <c r="E38" s="37" t="s">
        <v>121</v>
      </c>
      <c r="F38" s="86"/>
      <c r="G38" s="85"/>
    </row>
    <row r="39" spans="2:7" ht="17.25">
      <c r="B39" s="340" t="s">
        <v>118</v>
      </c>
      <c r="C39" s="341"/>
      <c r="D39" s="37">
        <v>218</v>
      </c>
      <c r="E39" s="37" t="s">
        <v>122</v>
      </c>
      <c r="F39" s="84"/>
      <c r="G39" s="85"/>
    </row>
    <row r="40" spans="2:7" ht="17.25">
      <c r="B40" s="340" t="s">
        <v>119</v>
      </c>
      <c r="C40" s="341"/>
      <c r="D40" s="37">
        <v>219</v>
      </c>
      <c r="E40" s="82"/>
      <c r="F40" s="84"/>
      <c r="G40" s="85"/>
    </row>
    <row r="41" spans="2:7" ht="17.25">
      <c r="B41" s="336" t="s">
        <v>78</v>
      </c>
      <c r="C41" s="337"/>
      <c r="D41" s="10">
        <v>220</v>
      </c>
      <c r="E41" s="10"/>
      <c r="F41" s="38">
        <f>F42+F45+F48+F51</f>
        <v>7156106448</v>
      </c>
      <c r="G41" s="39">
        <f>G42+G45+G48+G51</f>
        <v>5732019388</v>
      </c>
    </row>
    <row r="42" spans="2:7" ht="16.5">
      <c r="B42" s="340" t="s">
        <v>38</v>
      </c>
      <c r="C42" s="341"/>
      <c r="D42" s="11">
        <v>221</v>
      </c>
      <c r="E42" s="11" t="s">
        <v>123</v>
      </c>
      <c r="F42" s="50">
        <f>F43+F44</f>
        <v>6738338827</v>
      </c>
      <c r="G42" s="51">
        <f>G43+G44</f>
        <v>4283429135</v>
      </c>
    </row>
    <row r="43" spans="2:7" ht="16.5">
      <c r="B43" s="338" t="s">
        <v>39</v>
      </c>
      <c r="C43" s="339"/>
      <c r="D43" s="11">
        <v>222</v>
      </c>
      <c r="E43" s="11"/>
      <c r="F43" s="35">
        <v>6837426123</v>
      </c>
      <c r="G43" s="36">
        <v>4382516431</v>
      </c>
    </row>
    <row r="44" spans="2:7" ht="16.5">
      <c r="B44" s="338" t="s">
        <v>40</v>
      </c>
      <c r="C44" s="339"/>
      <c r="D44" s="11">
        <v>223</v>
      </c>
      <c r="E44" s="11"/>
      <c r="F44" s="35">
        <v>-99087296</v>
      </c>
      <c r="G44" s="36">
        <v>-99087296</v>
      </c>
    </row>
    <row r="45" spans="2:7" ht="16.5">
      <c r="B45" s="340" t="s">
        <v>41</v>
      </c>
      <c r="C45" s="341"/>
      <c r="D45" s="11">
        <v>224</v>
      </c>
      <c r="E45" s="11" t="s">
        <v>124</v>
      </c>
      <c r="F45" s="50">
        <f>F46+F47</f>
        <v>0</v>
      </c>
      <c r="G45" s="51">
        <f>G46+G47</f>
        <v>0</v>
      </c>
    </row>
    <row r="46" spans="2:7" ht="16.5">
      <c r="B46" s="338" t="s">
        <v>39</v>
      </c>
      <c r="C46" s="339"/>
      <c r="D46" s="11">
        <v>225</v>
      </c>
      <c r="E46" s="11"/>
      <c r="F46" s="35"/>
      <c r="G46" s="36"/>
    </row>
    <row r="47" spans="2:7" ht="16.5">
      <c r="B47" s="338" t="s">
        <v>40</v>
      </c>
      <c r="C47" s="339"/>
      <c r="D47" s="11">
        <v>226</v>
      </c>
      <c r="E47" s="11"/>
      <c r="F47" s="35"/>
      <c r="G47" s="36"/>
    </row>
    <row r="48" spans="2:7" ht="16.5">
      <c r="B48" s="340" t="s">
        <v>42</v>
      </c>
      <c r="C48" s="341"/>
      <c r="D48" s="11">
        <v>227</v>
      </c>
      <c r="E48" s="11" t="s">
        <v>125</v>
      </c>
      <c r="F48" s="50">
        <f>F49+F50</f>
        <v>0</v>
      </c>
      <c r="G48" s="51">
        <f>G49+G50</f>
        <v>0</v>
      </c>
    </row>
    <row r="49" spans="2:7" ht="16.5">
      <c r="B49" s="338" t="s">
        <v>39</v>
      </c>
      <c r="C49" s="339"/>
      <c r="D49" s="11">
        <v>228</v>
      </c>
      <c r="E49" s="11"/>
      <c r="F49" s="35"/>
      <c r="G49" s="36"/>
    </row>
    <row r="50" spans="2:7" ht="16.5">
      <c r="B50" s="338" t="s">
        <v>40</v>
      </c>
      <c r="C50" s="339"/>
      <c r="D50" s="11">
        <v>229</v>
      </c>
      <c r="E50" s="11"/>
      <c r="F50" s="35"/>
      <c r="G50" s="36"/>
    </row>
    <row r="51" spans="2:7" ht="16.5">
      <c r="B51" s="340" t="s">
        <v>79</v>
      </c>
      <c r="C51" s="341"/>
      <c r="D51" s="11">
        <v>230</v>
      </c>
      <c r="E51" s="11" t="s">
        <v>126</v>
      </c>
      <c r="F51" s="35">
        <v>417767621</v>
      </c>
      <c r="G51" s="36">
        <v>1448590253</v>
      </c>
    </row>
    <row r="52" spans="2:7" ht="17.25">
      <c r="B52" s="336" t="s">
        <v>80</v>
      </c>
      <c r="C52" s="337"/>
      <c r="D52" s="10">
        <v>240</v>
      </c>
      <c r="E52" s="11" t="s">
        <v>127</v>
      </c>
      <c r="F52" s="50">
        <f>F53+F54</f>
        <v>0</v>
      </c>
      <c r="G52" s="51">
        <f>G53+G54</f>
        <v>0</v>
      </c>
    </row>
    <row r="53" spans="2:7" ht="16.5">
      <c r="B53" s="338" t="s">
        <v>39</v>
      </c>
      <c r="C53" s="339"/>
      <c r="D53" s="11">
        <v>241</v>
      </c>
      <c r="E53" s="11"/>
      <c r="F53" s="35"/>
      <c r="G53" s="36"/>
    </row>
    <row r="54" spans="2:7" ht="17.25">
      <c r="B54" s="338" t="s">
        <v>40</v>
      </c>
      <c r="C54" s="339"/>
      <c r="D54" s="11">
        <v>242</v>
      </c>
      <c r="E54" s="10"/>
      <c r="F54" s="38"/>
      <c r="G54" s="39"/>
    </row>
    <row r="55" spans="2:7" ht="17.25">
      <c r="B55" s="336" t="s">
        <v>81</v>
      </c>
      <c r="C55" s="337"/>
      <c r="D55" s="10">
        <v>250</v>
      </c>
      <c r="E55" s="10"/>
      <c r="F55" s="45">
        <f>SUM(F56:F59)</f>
        <v>0</v>
      </c>
      <c r="G55" s="46">
        <f>SUM(G56:G59)</f>
        <v>0</v>
      </c>
    </row>
    <row r="56" spans="2:7" ht="16.5">
      <c r="B56" s="340" t="s">
        <v>82</v>
      </c>
      <c r="C56" s="341"/>
      <c r="D56" s="11">
        <v>251</v>
      </c>
      <c r="E56" s="11"/>
      <c r="F56" s="35"/>
      <c r="G56" s="36"/>
    </row>
    <row r="57" spans="2:7" ht="16.5">
      <c r="B57" s="340" t="s">
        <v>83</v>
      </c>
      <c r="C57" s="341"/>
      <c r="D57" s="11">
        <v>252</v>
      </c>
      <c r="E57" s="11"/>
      <c r="F57" s="35"/>
      <c r="G57" s="36"/>
    </row>
    <row r="58" spans="2:7" ht="16.5">
      <c r="B58" s="340" t="s">
        <v>43</v>
      </c>
      <c r="C58" s="341"/>
      <c r="D58" s="11">
        <v>258</v>
      </c>
      <c r="E58" s="11" t="s">
        <v>128</v>
      </c>
      <c r="F58" s="35"/>
      <c r="G58" s="36"/>
    </row>
    <row r="59" spans="2:7" ht="16.5">
      <c r="B59" s="340" t="s">
        <v>84</v>
      </c>
      <c r="C59" s="341"/>
      <c r="D59" s="11">
        <v>259</v>
      </c>
      <c r="E59" s="11"/>
      <c r="F59" s="35"/>
      <c r="G59" s="36"/>
    </row>
    <row r="60" spans="2:7" ht="17.25">
      <c r="B60" s="336" t="s">
        <v>85</v>
      </c>
      <c r="C60" s="337"/>
      <c r="D60" s="10">
        <v>260</v>
      </c>
      <c r="E60" s="10"/>
      <c r="F60" s="45">
        <f>SUM(F61:F63)</f>
        <v>12000000</v>
      </c>
      <c r="G60" s="46">
        <f>SUM(G61:G63)</f>
        <v>12000000</v>
      </c>
    </row>
    <row r="61" spans="2:7" ht="17.25">
      <c r="B61" s="340" t="s">
        <v>86</v>
      </c>
      <c r="C61" s="341"/>
      <c r="D61" s="11">
        <v>261</v>
      </c>
      <c r="E61" s="11" t="s">
        <v>129</v>
      </c>
      <c r="F61" s="38"/>
      <c r="G61" s="39"/>
    </row>
    <row r="62" spans="2:7" ht="17.25">
      <c r="B62" s="340" t="s">
        <v>87</v>
      </c>
      <c r="C62" s="341"/>
      <c r="D62" s="11">
        <v>262</v>
      </c>
      <c r="E62" s="11" t="s">
        <v>130</v>
      </c>
      <c r="F62" s="38"/>
      <c r="G62" s="39"/>
    </row>
    <row r="63" spans="2:7" ht="18" thickBot="1">
      <c r="B63" s="345" t="s">
        <v>88</v>
      </c>
      <c r="C63" s="346"/>
      <c r="D63" s="13">
        <v>268</v>
      </c>
      <c r="E63" s="75"/>
      <c r="F63" s="47">
        <v>12000000</v>
      </c>
      <c r="G63" s="48">
        <v>12000000</v>
      </c>
    </row>
    <row r="64" spans="2:7" ht="18.75" thickBot="1" thickTop="1">
      <c r="B64" s="306" t="s">
        <v>44</v>
      </c>
      <c r="C64" s="307"/>
      <c r="D64" s="6">
        <v>270</v>
      </c>
      <c r="E64" s="6"/>
      <c r="F64" s="52">
        <f>F8+F33</f>
        <v>9502242604</v>
      </c>
      <c r="G64" s="53">
        <f>G8+G33</f>
        <v>7551390439</v>
      </c>
    </row>
    <row r="65" ht="15.75" thickBot="1" thickTop="1"/>
    <row r="66" spans="2:7" ht="36" thickBot="1" thickTop="1">
      <c r="B66" s="330" t="s">
        <v>29</v>
      </c>
      <c r="C66" s="317"/>
      <c r="D66" s="19" t="s">
        <v>28</v>
      </c>
      <c r="E66" s="29" t="s">
        <v>64</v>
      </c>
      <c r="F66" s="55" t="s">
        <v>90</v>
      </c>
      <c r="G66" s="56" t="s">
        <v>89</v>
      </c>
    </row>
    <row r="67" spans="2:7" ht="18.75" thickBot="1" thickTop="1">
      <c r="B67" s="493">
        <v>1</v>
      </c>
      <c r="C67" s="494"/>
      <c r="D67" s="20">
        <v>2</v>
      </c>
      <c r="E67" s="20"/>
      <c r="F67" s="57">
        <v>3</v>
      </c>
      <c r="G67" s="58">
        <v>4</v>
      </c>
    </row>
    <row r="68" spans="2:7" ht="18" thickTop="1">
      <c r="B68" s="495" t="s">
        <v>30</v>
      </c>
      <c r="C68" s="496"/>
      <c r="D68" s="349">
        <v>300</v>
      </c>
      <c r="E68" s="26"/>
      <c r="F68" s="355">
        <f>F70+F81</f>
        <v>1034756993</v>
      </c>
      <c r="G68" s="347">
        <f>G70+G81</f>
        <v>671022683</v>
      </c>
    </row>
    <row r="69" spans="2:7" ht="17.25">
      <c r="B69" s="491" t="s">
        <v>91</v>
      </c>
      <c r="C69" s="492"/>
      <c r="D69" s="350"/>
      <c r="E69" s="25"/>
      <c r="F69" s="356"/>
      <c r="G69" s="348"/>
    </row>
    <row r="70" spans="2:7" ht="17.25">
      <c r="B70" s="336" t="s">
        <v>31</v>
      </c>
      <c r="C70" s="337"/>
      <c r="D70" s="10">
        <v>310</v>
      </c>
      <c r="E70" s="10"/>
      <c r="F70" s="99">
        <f>SUM(F71:F79)</f>
        <v>1034756993</v>
      </c>
      <c r="G70" s="46">
        <f>SUM(G71:G79)</f>
        <v>671022683</v>
      </c>
    </row>
    <row r="71" spans="2:7" ht="16.5">
      <c r="B71" s="340" t="s">
        <v>92</v>
      </c>
      <c r="C71" s="341"/>
      <c r="D71" s="11">
        <v>311</v>
      </c>
      <c r="E71" s="11" t="s">
        <v>132</v>
      </c>
      <c r="F71" s="35">
        <v>540000000</v>
      </c>
      <c r="G71" s="36">
        <v>540000000</v>
      </c>
    </row>
    <row r="72" spans="2:7" ht="16.5">
      <c r="B72" s="340" t="s">
        <v>93</v>
      </c>
      <c r="C72" s="341"/>
      <c r="D72" s="11">
        <v>312</v>
      </c>
      <c r="E72" s="11"/>
      <c r="F72" s="35">
        <v>480531023</v>
      </c>
      <c r="G72" s="36">
        <v>123796713</v>
      </c>
    </row>
    <row r="73" spans="2:7" ht="16.5">
      <c r="B73" s="340" t="s">
        <v>94</v>
      </c>
      <c r="C73" s="341"/>
      <c r="D73" s="11">
        <v>313</v>
      </c>
      <c r="E73" s="11"/>
      <c r="F73" s="35">
        <v>7000000</v>
      </c>
      <c r="G73" s="36"/>
    </row>
    <row r="74" spans="2:7" ht="16.5">
      <c r="B74" s="340" t="s">
        <v>95</v>
      </c>
      <c r="C74" s="341"/>
      <c r="D74" s="11">
        <v>314</v>
      </c>
      <c r="E74" s="11" t="s">
        <v>133</v>
      </c>
      <c r="F74" s="35">
        <v>7225970</v>
      </c>
      <c r="G74" s="36">
        <v>7225970</v>
      </c>
    </row>
    <row r="75" spans="2:7" ht="16.5">
      <c r="B75" s="340" t="s">
        <v>131</v>
      </c>
      <c r="C75" s="341"/>
      <c r="D75" s="11">
        <v>315</v>
      </c>
      <c r="E75" s="11"/>
      <c r="F75" s="35">
        <v>0</v>
      </c>
      <c r="G75" s="36">
        <v>0</v>
      </c>
    </row>
    <row r="76" spans="2:7" ht="16.5">
      <c r="B76" s="340" t="s">
        <v>96</v>
      </c>
      <c r="C76" s="341"/>
      <c r="D76" s="11">
        <v>316</v>
      </c>
      <c r="E76" s="11" t="s">
        <v>134</v>
      </c>
      <c r="F76" s="35"/>
      <c r="G76" s="36"/>
    </row>
    <row r="77" spans="2:7" ht="16.5">
      <c r="B77" s="340" t="s">
        <v>97</v>
      </c>
      <c r="C77" s="341"/>
      <c r="D77" s="11">
        <v>317</v>
      </c>
      <c r="E77" s="11"/>
      <c r="F77" s="35"/>
      <c r="G77" s="36"/>
    </row>
    <row r="78" spans="2:7" ht="16.5">
      <c r="B78" s="340" t="s">
        <v>98</v>
      </c>
      <c r="C78" s="341"/>
      <c r="D78" s="11">
        <v>318</v>
      </c>
      <c r="E78" s="11"/>
      <c r="F78" s="68"/>
      <c r="G78" s="67"/>
    </row>
    <row r="79" spans="2:7" ht="16.5">
      <c r="B79" s="340" t="s">
        <v>135</v>
      </c>
      <c r="C79" s="341"/>
      <c r="D79" s="11">
        <v>319</v>
      </c>
      <c r="E79" s="11" t="s">
        <v>136</v>
      </c>
      <c r="F79" s="35">
        <v>0</v>
      </c>
      <c r="G79" s="36"/>
    </row>
    <row r="80" spans="2:7" ht="16.5">
      <c r="B80" s="340" t="s">
        <v>138</v>
      </c>
      <c r="C80" s="341"/>
      <c r="D80" s="11">
        <v>320</v>
      </c>
      <c r="E80" s="11"/>
      <c r="F80" s="35"/>
      <c r="G80" s="36"/>
    </row>
    <row r="81" spans="2:7" ht="17.25">
      <c r="B81" s="336" t="s">
        <v>34</v>
      </c>
      <c r="C81" s="337"/>
      <c r="D81" s="10">
        <v>330</v>
      </c>
      <c r="E81" s="10"/>
      <c r="F81" s="45">
        <f>SUM(F82:F88)</f>
        <v>0</v>
      </c>
      <c r="G81" s="46">
        <f>SUM(G82:G88)</f>
        <v>0</v>
      </c>
    </row>
    <row r="82" spans="2:7" ht="16.5">
      <c r="B82" s="340" t="s">
        <v>99</v>
      </c>
      <c r="C82" s="341"/>
      <c r="D82" s="11">
        <v>331</v>
      </c>
      <c r="E82" s="11"/>
      <c r="F82" s="35"/>
      <c r="G82" s="36"/>
    </row>
    <row r="83" spans="2:7" ht="16.5">
      <c r="B83" s="340" t="s">
        <v>100</v>
      </c>
      <c r="C83" s="341"/>
      <c r="D83" s="11">
        <v>332</v>
      </c>
      <c r="E83" s="11" t="s">
        <v>137</v>
      </c>
      <c r="F83" s="35"/>
      <c r="G83" s="36"/>
    </row>
    <row r="84" spans="2:7" ht="16.5">
      <c r="B84" s="340" t="s">
        <v>101</v>
      </c>
      <c r="C84" s="341"/>
      <c r="D84" s="11">
        <v>333</v>
      </c>
      <c r="E84" s="11"/>
      <c r="F84" s="35"/>
      <c r="G84" s="36"/>
    </row>
    <row r="85" spans="2:7" ht="16.5">
      <c r="B85" s="340" t="s">
        <v>102</v>
      </c>
      <c r="C85" s="341"/>
      <c r="D85" s="11">
        <v>334</v>
      </c>
      <c r="E85" s="11" t="s">
        <v>139</v>
      </c>
      <c r="F85" s="35">
        <v>0</v>
      </c>
      <c r="G85" s="36">
        <v>0</v>
      </c>
    </row>
    <row r="86" spans="2:7" ht="16.5">
      <c r="B86" s="340" t="s">
        <v>103</v>
      </c>
      <c r="C86" s="341"/>
      <c r="D86" s="11">
        <v>335</v>
      </c>
      <c r="E86" s="11" t="s">
        <v>130</v>
      </c>
      <c r="F86" s="35"/>
      <c r="G86" s="36"/>
    </row>
    <row r="87" spans="2:7" ht="16.5">
      <c r="B87" s="340" t="s">
        <v>140</v>
      </c>
      <c r="C87" s="341"/>
      <c r="D87" s="11">
        <v>336</v>
      </c>
      <c r="E87" s="11"/>
      <c r="F87" s="35"/>
      <c r="G87" s="36"/>
    </row>
    <row r="88" spans="2:7" ht="17.25" thickBot="1">
      <c r="B88" s="345" t="s">
        <v>141</v>
      </c>
      <c r="C88" s="346"/>
      <c r="D88" s="13">
        <v>337</v>
      </c>
      <c r="E88" s="13"/>
      <c r="F88" s="47"/>
      <c r="G88" s="48"/>
    </row>
    <row r="89" ht="15" thickTop="1"/>
    <row r="90" ht="15" thickBot="1"/>
    <row r="91" spans="2:7" ht="18" thickTop="1">
      <c r="B91" s="495" t="s">
        <v>104</v>
      </c>
      <c r="C91" s="496"/>
      <c r="D91" s="349">
        <v>400</v>
      </c>
      <c r="E91" s="26"/>
      <c r="F91" s="355">
        <f>F93+F105</f>
        <v>8467485611</v>
      </c>
      <c r="G91" s="347">
        <f>G93+G105</f>
        <v>6880367756</v>
      </c>
    </row>
    <row r="92" spans="2:7" ht="17.25">
      <c r="B92" s="497" t="s">
        <v>55</v>
      </c>
      <c r="C92" s="498"/>
      <c r="D92" s="332"/>
      <c r="E92" s="69"/>
      <c r="F92" s="358"/>
      <c r="G92" s="333"/>
    </row>
    <row r="93" spans="2:7" ht="17.25">
      <c r="B93" s="342" t="s">
        <v>105</v>
      </c>
      <c r="C93" s="343"/>
      <c r="D93" s="70">
        <v>410</v>
      </c>
      <c r="E93" s="70"/>
      <c r="F93" s="71">
        <f>SUM(F94:F104)</f>
        <v>8467485611</v>
      </c>
      <c r="G93" s="72">
        <f>SUM(G94:G104)</f>
        <v>6880367756</v>
      </c>
    </row>
    <row r="94" spans="2:7" ht="16.5">
      <c r="B94" s="340" t="s">
        <v>106</v>
      </c>
      <c r="C94" s="341"/>
      <c r="D94" s="11">
        <v>411</v>
      </c>
      <c r="E94" s="11"/>
      <c r="F94" s="35">
        <v>9314625205</v>
      </c>
      <c r="G94" s="36">
        <v>7771708400</v>
      </c>
    </row>
    <row r="95" spans="2:7" ht="16.5">
      <c r="B95" s="340" t="s">
        <v>107</v>
      </c>
      <c r="C95" s="341"/>
      <c r="D95" s="11">
        <v>412</v>
      </c>
      <c r="E95" s="11"/>
      <c r="F95" s="35"/>
      <c r="G95" s="36"/>
    </row>
    <row r="96" spans="2:7" ht="16.5">
      <c r="B96" s="340" t="s">
        <v>142</v>
      </c>
      <c r="C96" s="341"/>
      <c r="D96" s="11">
        <v>413</v>
      </c>
      <c r="E96" s="11"/>
      <c r="F96" s="35"/>
      <c r="G96" s="36"/>
    </row>
    <row r="97" spans="2:7" ht="16.5">
      <c r="B97" s="340" t="s">
        <v>143</v>
      </c>
      <c r="C97" s="341"/>
      <c r="D97" s="11">
        <v>414</v>
      </c>
      <c r="E97" s="11"/>
      <c r="F97" s="35"/>
      <c r="G97" s="36"/>
    </row>
    <row r="98" spans="2:7" ht="16.5">
      <c r="B98" s="340" t="s">
        <v>144</v>
      </c>
      <c r="C98" s="341"/>
      <c r="D98" s="11">
        <v>415</v>
      </c>
      <c r="E98" s="11"/>
      <c r="F98" s="35"/>
      <c r="G98" s="36"/>
    </row>
    <row r="99" spans="2:9" ht="16.5">
      <c r="B99" s="340" t="s">
        <v>145</v>
      </c>
      <c r="C99" s="341"/>
      <c r="D99" s="11">
        <v>416</v>
      </c>
      <c r="E99" s="11"/>
      <c r="F99" s="35"/>
      <c r="G99" s="36">
        <v>0</v>
      </c>
      <c r="H99" s="40"/>
      <c r="I99" s="40">
        <f>G99*0.1</f>
        <v>0</v>
      </c>
    </row>
    <row r="100" spans="2:9" ht="16.5">
      <c r="B100" s="340" t="s">
        <v>146</v>
      </c>
      <c r="C100" s="341"/>
      <c r="D100" s="11">
        <v>417</v>
      </c>
      <c r="E100" s="11"/>
      <c r="F100" s="35"/>
      <c r="G100" s="36"/>
      <c r="H100" s="40"/>
      <c r="I100" s="40"/>
    </row>
    <row r="101" spans="2:9" ht="16.5">
      <c r="B101" s="340" t="s">
        <v>147</v>
      </c>
      <c r="C101" s="341"/>
      <c r="D101" s="11">
        <v>418</v>
      </c>
      <c r="E101" s="11"/>
      <c r="F101" s="35"/>
      <c r="G101" s="36"/>
      <c r="H101" s="40"/>
      <c r="I101" s="40"/>
    </row>
    <row r="102" spans="2:9" ht="16.5">
      <c r="B102" s="340" t="s">
        <v>148</v>
      </c>
      <c r="C102" s="341"/>
      <c r="D102" s="11">
        <v>419</v>
      </c>
      <c r="E102" s="11"/>
      <c r="F102" s="35"/>
      <c r="G102" s="36"/>
      <c r="H102" s="40"/>
      <c r="I102" s="40"/>
    </row>
    <row r="103" spans="2:9" ht="16.5">
      <c r="B103" s="340" t="s">
        <v>149</v>
      </c>
      <c r="C103" s="341"/>
      <c r="D103" s="11">
        <v>420</v>
      </c>
      <c r="E103" s="11"/>
      <c r="F103" s="35">
        <v>-847139594</v>
      </c>
      <c r="G103" s="36">
        <v>-891340644</v>
      </c>
      <c r="H103" s="40">
        <f>F103*0.1</f>
        <v>-84713959.4</v>
      </c>
      <c r="I103" s="40">
        <f>G103*0.1</f>
        <v>-89134064.4</v>
      </c>
    </row>
    <row r="104" spans="2:9" ht="16.5">
      <c r="B104" s="340" t="s">
        <v>150</v>
      </c>
      <c r="C104" s="341"/>
      <c r="D104" s="11">
        <v>421</v>
      </c>
      <c r="E104" s="11"/>
      <c r="F104" s="35"/>
      <c r="G104" s="36"/>
      <c r="H104" s="40">
        <f>SUM(H99:H103)</f>
        <v>-84713959.4</v>
      </c>
      <c r="I104" s="40">
        <f>SUM(I99:I103)</f>
        <v>-89134064.4</v>
      </c>
    </row>
    <row r="105" spans="2:7" ht="17.25">
      <c r="B105" s="336" t="s">
        <v>50</v>
      </c>
      <c r="C105" s="337"/>
      <c r="D105" s="10">
        <v>430</v>
      </c>
      <c r="E105" s="10"/>
      <c r="F105" s="45">
        <f>SUM(F106:F108)</f>
        <v>0</v>
      </c>
      <c r="G105" s="46">
        <f>SUM(G106:G108)</f>
        <v>0</v>
      </c>
    </row>
    <row r="106" spans="2:7" ht="16.5">
      <c r="B106" s="340" t="s">
        <v>51</v>
      </c>
      <c r="C106" s="341"/>
      <c r="D106" s="11">
        <v>431</v>
      </c>
      <c r="E106" s="11"/>
      <c r="F106" s="35"/>
      <c r="G106" s="36"/>
    </row>
    <row r="107" spans="2:7" ht="16.5">
      <c r="B107" s="340" t="s">
        <v>151</v>
      </c>
      <c r="C107" s="341"/>
      <c r="D107" s="11">
        <v>432</v>
      </c>
      <c r="E107" s="11" t="s">
        <v>152</v>
      </c>
      <c r="F107" s="35"/>
      <c r="G107" s="36"/>
    </row>
    <row r="108" spans="2:7" ht="17.25" thickBot="1">
      <c r="B108" s="345" t="s">
        <v>37</v>
      </c>
      <c r="C108" s="346"/>
      <c r="D108" s="13">
        <v>433</v>
      </c>
      <c r="E108" s="13"/>
      <c r="F108" s="47"/>
      <c r="G108" s="48"/>
    </row>
    <row r="109" spans="2:8" ht="18.75" thickBot="1" thickTop="1">
      <c r="B109" s="499" t="s">
        <v>45</v>
      </c>
      <c r="C109" s="500"/>
      <c r="D109" s="6">
        <v>440</v>
      </c>
      <c r="E109" s="6"/>
      <c r="F109" s="52">
        <f>F68+F91</f>
        <v>9502242604</v>
      </c>
      <c r="G109" s="53">
        <f>G68+G91</f>
        <v>7551390439</v>
      </c>
      <c r="H109" s="40"/>
    </row>
    <row r="110" spans="2:7" ht="15" thickTop="1">
      <c r="B110" s="93"/>
      <c r="C110" s="93"/>
      <c r="D110" s="93"/>
      <c r="E110" s="93"/>
      <c r="F110" s="94">
        <f>F109-F64</f>
        <v>0</v>
      </c>
      <c r="G110" s="94">
        <f>G109-G64</f>
        <v>0</v>
      </c>
    </row>
    <row r="111" spans="2:7" ht="21.75" thickBot="1">
      <c r="B111" s="308" t="s">
        <v>49</v>
      </c>
      <c r="C111" s="308"/>
      <c r="D111" s="308"/>
      <c r="E111" s="308"/>
      <c r="F111" s="308"/>
      <c r="G111" s="308"/>
    </row>
    <row r="112" spans="2:7" ht="36" thickBot="1" thickTop="1">
      <c r="B112" s="330" t="s">
        <v>27</v>
      </c>
      <c r="C112" s="331"/>
      <c r="D112" s="317"/>
      <c r="E112" s="29" t="s">
        <v>64</v>
      </c>
      <c r="F112" s="55" t="s">
        <v>47</v>
      </c>
      <c r="G112" s="56" t="s">
        <v>48</v>
      </c>
    </row>
    <row r="113" spans="2:7" ht="17.25" thickTop="1">
      <c r="B113" s="318" t="s">
        <v>19</v>
      </c>
      <c r="C113" s="319"/>
      <c r="D113" s="320"/>
      <c r="E113" s="27"/>
      <c r="F113" s="62">
        <v>0</v>
      </c>
      <c r="G113" s="63">
        <v>0</v>
      </c>
    </row>
    <row r="114" spans="2:7" ht="16.5">
      <c r="B114" s="321" t="s">
        <v>46</v>
      </c>
      <c r="C114" s="322"/>
      <c r="D114" s="316"/>
      <c r="E114" s="23"/>
      <c r="F114" s="35">
        <v>0</v>
      </c>
      <c r="G114" s="64">
        <v>0</v>
      </c>
    </row>
    <row r="115" spans="2:7" ht="16.5">
      <c r="B115" s="321" t="s">
        <v>154</v>
      </c>
      <c r="C115" s="322"/>
      <c r="D115" s="316"/>
      <c r="E115" s="23"/>
      <c r="F115" s="35">
        <v>0</v>
      </c>
      <c r="G115" s="64">
        <v>0</v>
      </c>
    </row>
    <row r="116" spans="2:7" ht="16.5">
      <c r="B116" s="321" t="s">
        <v>52</v>
      </c>
      <c r="C116" s="322"/>
      <c r="D116" s="316"/>
      <c r="E116" s="23"/>
      <c r="F116" s="35">
        <v>0</v>
      </c>
      <c r="G116" s="64">
        <v>0</v>
      </c>
    </row>
    <row r="117" spans="2:7" ht="16.5">
      <c r="B117" s="321" t="s">
        <v>53</v>
      </c>
      <c r="C117" s="322"/>
      <c r="D117" s="316"/>
      <c r="E117" s="23"/>
      <c r="F117" s="35">
        <v>0</v>
      </c>
      <c r="G117" s="64">
        <v>0</v>
      </c>
    </row>
    <row r="118" spans="2:7" ht="16.5">
      <c r="B118" s="321" t="s">
        <v>153</v>
      </c>
      <c r="C118" s="322"/>
      <c r="D118" s="316"/>
      <c r="E118" s="28"/>
      <c r="F118" s="59">
        <v>0</v>
      </c>
      <c r="G118" s="65">
        <v>0</v>
      </c>
    </row>
    <row r="119" spans="2:7" ht="17.25" thickBot="1">
      <c r="B119" s="311" t="s">
        <v>20</v>
      </c>
      <c r="C119" s="312"/>
      <c r="D119" s="313"/>
      <c r="E119" s="22"/>
      <c r="F119" s="47">
        <v>0</v>
      </c>
      <c r="G119" s="66">
        <v>0</v>
      </c>
    </row>
    <row r="120" spans="2:7" ht="17.25" thickTop="1">
      <c r="B120" s="310" t="s">
        <v>58</v>
      </c>
      <c r="C120" s="310"/>
      <c r="D120" s="310"/>
      <c r="E120" s="310"/>
      <c r="F120" s="310"/>
      <c r="G120" s="310"/>
    </row>
    <row r="121" spans="2:7" ht="16.5">
      <c r="B121" s="483" t="s">
        <v>57</v>
      </c>
      <c r="C121" s="483"/>
      <c r="D121" s="483"/>
      <c r="E121" s="483"/>
      <c r="F121" s="483"/>
      <c r="G121" s="483"/>
    </row>
    <row r="122" spans="6:7" ht="16.5">
      <c r="F122" s="309" t="s">
        <v>2</v>
      </c>
      <c r="G122" s="309"/>
    </row>
    <row r="123" spans="2:7" ht="17.25">
      <c r="B123" s="18" t="s">
        <v>59</v>
      </c>
      <c r="C123" s="18"/>
      <c r="D123" s="18" t="s">
        <v>60</v>
      </c>
      <c r="F123" s="329" t="s">
        <v>21</v>
      </c>
      <c r="G123" s="329"/>
    </row>
    <row r="128" spans="2:11" s="78" customFormat="1" ht="18">
      <c r="B128" s="78" t="s">
        <v>22</v>
      </c>
      <c r="D128" s="32"/>
      <c r="E128" s="32"/>
      <c r="F128" s="490" t="s">
        <v>23</v>
      </c>
      <c r="G128" s="490"/>
      <c r="J128" s="98"/>
      <c r="K128" s="98"/>
    </row>
    <row r="129" spans="1:3" ht="14.25">
      <c r="A129" s="344"/>
      <c r="B129" s="344"/>
      <c r="C129" s="34"/>
    </row>
  </sheetData>
  <mergeCells count="131">
    <mergeCell ref="F2:G2"/>
    <mergeCell ref="F1:G1"/>
    <mergeCell ref="B4:G4"/>
    <mergeCell ref="B53:C53"/>
    <mergeCell ref="B9:C9"/>
    <mergeCell ref="B34:C34"/>
    <mergeCell ref="B3:G3"/>
    <mergeCell ref="B6:C6"/>
    <mergeCell ref="B7:C7"/>
    <mergeCell ref="B8:C8"/>
    <mergeCell ref="B80:C80"/>
    <mergeCell ref="B77:C77"/>
    <mergeCell ref="B73:C73"/>
    <mergeCell ref="B70:C70"/>
    <mergeCell ref="B79:C79"/>
    <mergeCell ref="B71:C71"/>
    <mergeCell ref="B106:C106"/>
    <mergeCell ref="B107:C107"/>
    <mergeCell ref="B117:D117"/>
    <mergeCell ref="B118:D118"/>
    <mergeCell ref="B108:C108"/>
    <mergeCell ref="B109:C109"/>
    <mergeCell ref="B111:G111"/>
    <mergeCell ref="B103:C103"/>
    <mergeCell ref="B101:C101"/>
    <mergeCell ref="B104:C104"/>
    <mergeCell ref="B93:C93"/>
    <mergeCell ref="B95:C95"/>
    <mergeCell ref="B97:C97"/>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0:C100"/>
    <mergeCell ref="B96:C96"/>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30:C30"/>
    <mergeCell ref="B41:C41"/>
    <mergeCell ref="B42:C42"/>
    <mergeCell ref="B40:C40"/>
    <mergeCell ref="B37:C37"/>
    <mergeCell ref="B33:C33"/>
    <mergeCell ref="B39:C39"/>
    <mergeCell ref="B35:C35"/>
    <mergeCell ref="B36:C36"/>
    <mergeCell ref="D91:D92"/>
    <mergeCell ref="B84:C84"/>
    <mergeCell ref="B83:C83"/>
    <mergeCell ref="B88:C88"/>
    <mergeCell ref="B85:C85"/>
    <mergeCell ref="B92:C92"/>
    <mergeCell ref="B91:C91"/>
    <mergeCell ref="B86:C86"/>
    <mergeCell ref="B52:C52"/>
    <mergeCell ref="B45:C45"/>
    <mergeCell ref="B38:C38"/>
    <mergeCell ref="B43:C43"/>
    <mergeCell ref="B44:C44"/>
    <mergeCell ref="B64:C64"/>
    <mergeCell ref="B56:C56"/>
    <mergeCell ref="B61:C61"/>
    <mergeCell ref="B66:C66"/>
    <mergeCell ref="B54:C54"/>
    <mergeCell ref="B78:C78"/>
    <mergeCell ref="B74:C74"/>
    <mergeCell ref="B75:C75"/>
    <mergeCell ref="B76:C76"/>
    <mergeCell ref="B63:C63"/>
    <mergeCell ref="B72:C72"/>
    <mergeCell ref="B55:C55"/>
    <mergeCell ref="B67:C67"/>
    <mergeCell ref="B68:C68"/>
    <mergeCell ref="G33:G34"/>
    <mergeCell ref="F33:F34"/>
    <mergeCell ref="D33:D34"/>
    <mergeCell ref="F68:F69"/>
    <mergeCell ref="G68:G69"/>
    <mergeCell ref="D68:D69"/>
    <mergeCell ref="G8:G9"/>
    <mergeCell ref="F8:F9"/>
    <mergeCell ref="D8:D9"/>
    <mergeCell ref="B31:C31"/>
    <mergeCell ref="B27:C27"/>
    <mergeCell ref="B22:C22"/>
    <mergeCell ref="B23:C23"/>
    <mergeCell ref="B24:C24"/>
    <mergeCell ref="B25:C25"/>
    <mergeCell ref="B26:C26"/>
    <mergeCell ref="A129:B129"/>
    <mergeCell ref="B51:C51"/>
    <mergeCell ref="B49:C49"/>
    <mergeCell ref="B50:C50"/>
    <mergeCell ref="B87:C87"/>
    <mergeCell ref="B82:C82"/>
    <mergeCell ref="B62:C62"/>
    <mergeCell ref="B57:C57"/>
    <mergeCell ref="B58:C58"/>
    <mergeCell ref="B59:C59"/>
    <mergeCell ref="B105:C105"/>
    <mergeCell ref="F128:G128"/>
    <mergeCell ref="B46:C46"/>
    <mergeCell ref="B47:C47"/>
    <mergeCell ref="B48:C48"/>
    <mergeCell ref="G91:G92"/>
    <mergeCell ref="B60:C60"/>
    <mergeCell ref="B81:C81"/>
    <mergeCell ref="B69:C69"/>
    <mergeCell ref="F91:F92"/>
  </mergeCells>
  <printOptions/>
  <pageMargins left="0.22" right="0.17" top="0.26" bottom="0.26" header="0.2" footer="0.2"/>
  <pageSetup horizontalDpi="180" verticalDpi="18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129"/>
  <sheetViews>
    <sheetView showGridLines="0" workbookViewId="0" topLeftCell="A1">
      <selection activeCell="G33" sqref="G33:G34"/>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10</v>
      </c>
      <c r="F1" s="488" t="s">
        <v>157</v>
      </c>
      <c r="G1" s="489"/>
    </row>
    <row r="2" spans="2:7" ht="29.25" customHeight="1">
      <c r="B2" s="79" t="s">
        <v>11</v>
      </c>
      <c r="C2" s="21"/>
      <c r="D2" s="21"/>
      <c r="E2" s="21"/>
      <c r="F2" s="501" t="s">
        <v>155</v>
      </c>
      <c r="G2" s="501"/>
    </row>
    <row r="3" spans="2:7" ht="23.25">
      <c r="B3" s="363" t="s">
        <v>156</v>
      </c>
      <c r="C3" s="363"/>
      <c r="D3" s="363"/>
      <c r="E3" s="363"/>
      <c r="F3" s="363"/>
      <c r="G3" s="363"/>
    </row>
    <row r="4" spans="2:7" ht="18">
      <c r="B4" s="377" t="s">
        <v>4</v>
      </c>
      <c r="C4" s="377"/>
      <c r="D4" s="377"/>
      <c r="E4" s="377"/>
      <c r="F4" s="377"/>
      <c r="G4" s="377"/>
    </row>
    <row r="5" ht="20.25" customHeight="1" thickBot="1">
      <c r="G5" s="42" t="s">
        <v>54</v>
      </c>
    </row>
    <row r="6" spans="2:7" ht="36" thickBot="1" thickTop="1">
      <c r="B6" s="323" t="s">
        <v>27</v>
      </c>
      <c r="C6" s="324"/>
      <c r="D6" s="31" t="s">
        <v>28</v>
      </c>
      <c r="E6" s="29" t="s">
        <v>64</v>
      </c>
      <c r="F6" s="80" t="s">
        <v>90</v>
      </c>
      <c r="G6" s="43" t="s">
        <v>47</v>
      </c>
    </row>
    <row r="7" spans="2:7" ht="14.25" customHeight="1" thickBot="1" thickTop="1">
      <c r="B7" s="504">
        <v>1</v>
      </c>
      <c r="C7" s="505"/>
      <c r="D7" s="8">
        <v>2</v>
      </c>
      <c r="E7" s="8">
        <v>3</v>
      </c>
      <c r="F7" s="44">
        <v>4</v>
      </c>
      <c r="G7" s="81">
        <v>5</v>
      </c>
    </row>
    <row r="8" spans="2:7" ht="17.25">
      <c r="B8" s="506" t="s">
        <v>108</v>
      </c>
      <c r="C8" s="507"/>
      <c r="D8" s="354">
        <v>100</v>
      </c>
      <c r="E8" s="24"/>
      <c r="F8" s="352">
        <f>F10+F13+F16+F23+F26</f>
        <v>30000000000</v>
      </c>
      <c r="G8" s="351">
        <f>G10+G13+G16+G23+G26</f>
        <v>30000000000</v>
      </c>
    </row>
    <row r="9" spans="2:7" ht="17.25">
      <c r="B9" s="491" t="s">
        <v>61</v>
      </c>
      <c r="C9" s="492"/>
      <c r="D9" s="350"/>
      <c r="E9" s="25"/>
      <c r="F9" s="353"/>
      <c r="G9" s="348"/>
    </row>
    <row r="10" spans="2:7" ht="17.25">
      <c r="B10" s="508" t="s">
        <v>109</v>
      </c>
      <c r="C10" s="509"/>
      <c r="D10" s="10">
        <v>110</v>
      </c>
      <c r="E10" s="10"/>
      <c r="F10" s="45">
        <f>SUM(F11:F12)</f>
        <v>10095940000</v>
      </c>
      <c r="G10" s="46">
        <f>SUM(G11:G12)</f>
        <v>10095940000</v>
      </c>
    </row>
    <row r="11" spans="2:7" ht="16.5">
      <c r="B11" s="321" t="s">
        <v>62</v>
      </c>
      <c r="C11" s="316"/>
      <c r="D11" s="11">
        <v>111</v>
      </c>
      <c r="E11" s="11" t="s">
        <v>110</v>
      </c>
      <c r="F11" s="35">
        <v>10095940000</v>
      </c>
      <c r="G11" s="36">
        <v>10095940000</v>
      </c>
    </row>
    <row r="12" spans="2:7" ht="16.5">
      <c r="B12" s="321" t="s">
        <v>63</v>
      </c>
      <c r="C12" s="316"/>
      <c r="D12" s="11">
        <v>112</v>
      </c>
      <c r="E12" s="11"/>
      <c r="F12" s="35"/>
      <c r="G12" s="36"/>
    </row>
    <row r="13" spans="2:7" ht="17.25">
      <c r="B13" s="508" t="s">
        <v>32</v>
      </c>
      <c r="C13" s="509"/>
      <c r="D13" s="10">
        <v>120</v>
      </c>
      <c r="E13" s="11" t="s">
        <v>111</v>
      </c>
      <c r="F13" s="45">
        <f>F14+F15</f>
        <v>0</v>
      </c>
      <c r="G13" s="46">
        <f>G14+G15</f>
        <v>0</v>
      </c>
    </row>
    <row r="14" spans="2:7" ht="16.5">
      <c r="B14" s="321" t="s">
        <v>65</v>
      </c>
      <c r="C14" s="316"/>
      <c r="D14" s="11">
        <v>121</v>
      </c>
      <c r="E14" s="11"/>
      <c r="F14" s="35"/>
      <c r="G14" s="36"/>
    </row>
    <row r="15" spans="2:7" ht="16.5">
      <c r="B15" s="321" t="s">
        <v>66</v>
      </c>
      <c r="C15" s="316"/>
      <c r="D15" s="11">
        <v>129</v>
      </c>
      <c r="E15" s="11"/>
      <c r="F15" s="35"/>
      <c r="G15" s="36"/>
    </row>
    <row r="16" spans="2:7" ht="17.25">
      <c r="B16" s="508" t="s">
        <v>113</v>
      </c>
      <c r="C16" s="509"/>
      <c r="D16" s="10">
        <v>130</v>
      </c>
      <c r="E16" s="10"/>
      <c r="F16" s="45">
        <f>SUM(F17:F22)</f>
        <v>19904060000</v>
      </c>
      <c r="G16" s="46">
        <f>SUM(G17:G22)</f>
        <v>19904060000</v>
      </c>
    </row>
    <row r="17" spans="2:7" ht="16.5">
      <c r="B17" s="321" t="s">
        <v>33</v>
      </c>
      <c r="C17" s="316"/>
      <c r="D17" s="11">
        <v>131</v>
      </c>
      <c r="E17" s="11"/>
      <c r="F17" s="35"/>
      <c r="G17" s="36"/>
    </row>
    <row r="18" spans="2:7" ht="16.5">
      <c r="B18" s="340" t="s">
        <v>35</v>
      </c>
      <c r="C18" s="341"/>
      <c r="D18" s="11">
        <v>132</v>
      </c>
      <c r="E18" s="11"/>
      <c r="F18" s="35">
        <f>30000000000-F11</f>
        <v>19904060000</v>
      </c>
      <c r="G18" s="36">
        <v>19904060000</v>
      </c>
    </row>
    <row r="19" spans="2:7" ht="16.5">
      <c r="B19" s="321" t="s">
        <v>112</v>
      </c>
      <c r="C19" s="316"/>
      <c r="D19" s="11">
        <v>133</v>
      </c>
      <c r="E19" s="11"/>
      <c r="F19" s="35"/>
      <c r="G19" s="36"/>
    </row>
    <row r="20" spans="2:7" ht="16.5">
      <c r="B20" s="321" t="s">
        <v>67</v>
      </c>
      <c r="C20" s="316"/>
      <c r="D20" s="11">
        <v>134</v>
      </c>
      <c r="E20" s="11"/>
      <c r="F20" s="35"/>
      <c r="G20" s="36"/>
    </row>
    <row r="21" spans="2:7" ht="16.5">
      <c r="B21" s="321" t="s">
        <v>68</v>
      </c>
      <c r="C21" s="316"/>
      <c r="D21" s="11">
        <v>135</v>
      </c>
      <c r="E21" s="11" t="s">
        <v>114</v>
      </c>
      <c r="F21" s="33"/>
      <c r="G21" s="36"/>
    </row>
    <row r="22" spans="2:7" ht="16.5">
      <c r="B22" s="321" t="s">
        <v>69</v>
      </c>
      <c r="C22" s="316"/>
      <c r="D22" s="11">
        <v>139</v>
      </c>
      <c r="E22" s="11"/>
      <c r="F22" s="35"/>
      <c r="G22" s="36"/>
    </row>
    <row r="23" spans="2:7" ht="17.25">
      <c r="B23" s="508" t="s">
        <v>36</v>
      </c>
      <c r="C23" s="509"/>
      <c r="D23" s="10">
        <v>140</v>
      </c>
      <c r="E23" s="10"/>
      <c r="F23" s="45">
        <f>F24+F25</f>
        <v>0</v>
      </c>
      <c r="G23" s="46">
        <f>G24+G25</f>
        <v>0</v>
      </c>
    </row>
    <row r="24" spans="2:7" ht="16.5">
      <c r="B24" s="321" t="s">
        <v>70</v>
      </c>
      <c r="C24" s="316"/>
      <c r="D24" s="11">
        <v>141</v>
      </c>
      <c r="E24" s="11" t="s">
        <v>115</v>
      </c>
      <c r="F24" s="35"/>
      <c r="G24" s="36"/>
    </row>
    <row r="25" spans="2:7" ht="16.5">
      <c r="B25" s="321" t="s">
        <v>71</v>
      </c>
      <c r="C25" s="316"/>
      <c r="D25" s="11">
        <v>149</v>
      </c>
      <c r="E25" s="11"/>
      <c r="F25" s="35"/>
      <c r="G25" s="36"/>
    </row>
    <row r="26" spans="2:7" ht="17.25">
      <c r="B26" s="508" t="s">
        <v>72</v>
      </c>
      <c r="C26" s="509"/>
      <c r="D26" s="10">
        <v>150</v>
      </c>
      <c r="E26" s="10"/>
      <c r="F26" s="45">
        <f>SUM(F27:F30)</f>
        <v>0</v>
      </c>
      <c r="G26" s="46">
        <f>SUM(G27:G30)</f>
        <v>0</v>
      </c>
    </row>
    <row r="27" spans="2:7" ht="16.5">
      <c r="B27" s="321" t="s">
        <v>73</v>
      </c>
      <c r="C27" s="316"/>
      <c r="D27" s="11">
        <v>151</v>
      </c>
      <c r="E27" s="11"/>
      <c r="F27" s="35"/>
      <c r="G27" s="36"/>
    </row>
    <row r="28" spans="2:7" ht="16.5">
      <c r="B28" s="321" t="s">
        <v>116</v>
      </c>
      <c r="C28" s="316"/>
      <c r="D28" s="11">
        <v>152</v>
      </c>
      <c r="E28" s="11"/>
      <c r="F28" s="35"/>
      <c r="G28" s="36"/>
    </row>
    <row r="29" spans="2:7" ht="16.5">
      <c r="B29" s="321" t="s">
        <v>12</v>
      </c>
      <c r="C29" s="316"/>
      <c r="D29" s="11">
        <v>154</v>
      </c>
      <c r="E29" s="11" t="s">
        <v>13</v>
      </c>
      <c r="F29" s="35"/>
      <c r="G29" s="36"/>
    </row>
    <row r="30" spans="2:7" ht="16.5">
      <c r="B30" s="321" t="s">
        <v>14</v>
      </c>
      <c r="C30" s="316"/>
      <c r="D30" s="11">
        <v>158</v>
      </c>
      <c r="E30" s="11"/>
      <c r="F30" s="35"/>
      <c r="G30" s="36"/>
    </row>
    <row r="31" spans="2:7" ht="17.25" thickBot="1">
      <c r="B31" s="311"/>
      <c r="C31" s="313"/>
      <c r="D31" s="13"/>
      <c r="E31" s="13"/>
      <c r="F31" s="47"/>
      <c r="G31" s="48"/>
    </row>
    <row r="32" spans="2:7" ht="18" thickBot="1" thickTop="1">
      <c r="B32" s="14"/>
      <c r="C32" s="14"/>
      <c r="D32" s="15"/>
      <c r="E32" s="15"/>
      <c r="F32" s="49"/>
      <c r="G32" s="49"/>
    </row>
    <row r="33" spans="2:7" ht="18" thickTop="1">
      <c r="B33" s="511" t="s">
        <v>74</v>
      </c>
      <c r="C33" s="512"/>
      <c r="D33" s="349">
        <v>200</v>
      </c>
      <c r="E33" s="26"/>
      <c r="F33" s="355">
        <f>F35+F41+F51+F52+F55+F60</f>
        <v>0</v>
      </c>
      <c r="G33" s="347">
        <f>G35+G41+G51+G52+G55+G60</f>
        <v>0</v>
      </c>
    </row>
    <row r="34" spans="2:7" ht="17.25">
      <c r="B34" s="497" t="s">
        <v>75</v>
      </c>
      <c r="C34" s="498"/>
      <c r="D34" s="332"/>
      <c r="E34" s="69"/>
      <c r="F34" s="358"/>
      <c r="G34" s="333"/>
    </row>
    <row r="35" spans="2:7" ht="17.25">
      <c r="B35" s="513" t="s">
        <v>76</v>
      </c>
      <c r="C35" s="514"/>
      <c r="D35" s="73">
        <v>210</v>
      </c>
      <c r="E35" s="73"/>
      <c r="F35" s="74">
        <f>SUM(F36:F40)</f>
        <v>0</v>
      </c>
      <c r="G35" s="83">
        <f>SUM(G36:G40)</f>
        <v>0</v>
      </c>
    </row>
    <row r="36" spans="2:7" ht="17.25">
      <c r="B36" s="321" t="s">
        <v>77</v>
      </c>
      <c r="C36" s="316"/>
      <c r="D36" s="88">
        <v>211</v>
      </c>
      <c r="E36" s="25"/>
      <c r="F36" s="89"/>
      <c r="G36" s="90"/>
    </row>
    <row r="37" spans="2:7" ht="17.25">
      <c r="B37" s="321" t="s">
        <v>117</v>
      </c>
      <c r="C37" s="316"/>
      <c r="D37" s="88">
        <v>212</v>
      </c>
      <c r="E37" s="25"/>
      <c r="F37" s="89"/>
      <c r="G37" s="90"/>
    </row>
    <row r="38" spans="2:7" ht="17.25">
      <c r="B38" s="321" t="s">
        <v>120</v>
      </c>
      <c r="C38" s="316"/>
      <c r="D38" s="88">
        <v>213</v>
      </c>
      <c r="E38" s="88" t="s">
        <v>121</v>
      </c>
      <c r="F38" s="91"/>
      <c r="G38" s="90"/>
    </row>
    <row r="39" spans="2:7" ht="17.25">
      <c r="B39" s="321" t="s">
        <v>118</v>
      </c>
      <c r="C39" s="316"/>
      <c r="D39" s="88">
        <v>218</v>
      </c>
      <c r="E39" s="88" t="s">
        <v>122</v>
      </c>
      <c r="F39" s="89"/>
      <c r="G39" s="90"/>
    </row>
    <row r="40" spans="2:7" ht="17.25">
      <c r="B40" s="321" t="s">
        <v>119</v>
      </c>
      <c r="C40" s="316"/>
      <c r="D40" s="88">
        <v>219</v>
      </c>
      <c r="E40" s="25"/>
      <c r="F40" s="89"/>
      <c r="G40" s="90"/>
    </row>
    <row r="41" spans="2:7" ht="17.25">
      <c r="B41" s="508" t="s">
        <v>78</v>
      </c>
      <c r="C41" s="509"/>
      <c r="D41" s="10">
        <v>220</v>
      </c>
      <c r="E41" s="10"/>
      <c r="F41" s="38"/>
      <c r="G41" s="39"/>
    </row>
    <row r="42" spans="2:7" ht="16.5">
      <c r="B42" s="321" t="s">
        <v>38</v>
      </c>
      <c r="C42" s="316"/>
      <c r="D42" s="11">
        <v>221</v>
      </c>
      <c r="E42" s="11" t="s">
        <v>123</v>
      </c>
      <c r="F42" s="50">
        <f>F43+F44</f>
        <v>0</v>
      </c>
      <c r="G42" s="51">
        <f>G43+G44</f>
        <v>0</v>
      </c>
    </row>
    <row r="43" spans="2:7" ht="16.5">
      <c r="B43" s="502" t="s">
        <v>39</v>
      </c>
      <c r="C43" s="503"/>
      <c r="D43" s="11">
        <v>222</v>
      </c>
      <c r="E43" s="11"/>
      <c r="F43" s="35"/>
      <c r="G43" s="36"/>
    </row>
    <row r="44" spans="2:7" ht="16.5">
      <c r="B44" s="502" t="s">
        <v>40</v>
      </c>
      <c r="C44" s="503"/>
      <c r="D44" s="11">
        <v>223</v>
      </c>
      <c r="E44" s="11"/>
      <c r="F44" s="35"/>
      <c r="G44" s="36"/>
    </row>
    <row r="45" spans="2:7" ht="16.5">
      <c r="B45" s="321" t="s">
        <v>41</v>
      </c>
      <c r="C45" s="316"/>
      <c r="D45" s="11">
        <v>224</v>
      </c>
      <c r="E45" s="11" t="s">
        <v>124</v>
      </c>
      <c r="F45" s="50">
        <f>F46+F47</f>
        <v>0</v>
      </c>
      <c r="G45" s="51">
        <f>G46+G47</f>
        <v>0</v>
      </c>
    </row>
    <row r="46" spans="2:7" ht="16.5">
      <c r="B46" s="502" t="s">
        <v>39</v>
      </c>
      <c r="C46" s="503"/>
      <c r="D46" s="11">
        <v>225</v>
      </c>
      <c r="E46" s="11"/>
      <c r="F46" s="35"/>
      <c r="G46" s="36"/>
    </row>
    <row r="47" spans="2:7" ht="16.5">
      <c r="B47" s="502" t="s">
        <v>40</v>
      </c>
      <c r="C47" s="503"/>
      <c r="D47" s="11">
        <v>226</v>
      </c>
      <c r="E47" s="11"/>
      <c r="F47" s="35"/>
      <c r="G47" s="36"/>
    </row>
    <row r="48" spans="2:7" ht="16.5">
      <c r="B48" s="321" t="s">
        <v>42</v>
      </c>
      <c r="C48" s="316"/>
      <c r="D48" s="11">
        <v>227</v>
      </c>
      <c r="E48" s="11" t="s">
        <v>125</v>
      </c>
      <c r="F48" s="50">
        <f>F49+F50</f>
        <v>0</v>
      </c>
      <c r="G48" s="51">
        <f>G49+G50</f>
        <v>0</v>
      </c>
    </row>
    <row r="49" spans="2:7" ht="16.5">
      <c r="B49" s="502" t="s">
        <v>39</v>
      </c>
      <c r="C49" s="503"/>
      <c r="D49" s="11">
        <v>228</v>
      </c>
      <c r="E49" s="11"/>
      <c r="F49" s="35"/>
      <c r="G49" s="36"/>
    </row>
    <row r="50" spans="2:7" ht="16.5">
      <c r="B50" s="502" t="s">
        <v>40</v>
      </c>
      <c r="C50" s="503"/>
      <c r="D50" s="11">
        <v>229</v>
      </c>
      <c r="E50" s="11"/>
      <c r="F50" s="35"/>
      <c r="G50" s="36"/>
    </row>
    <row r="51" spans="2:7" ht="16.5">
      <c r="B51" s="321" t="s">
        <v>79</v>
      </c>
      <c r="C51" s="316"/>
      <c r="D51" s="11">
        <v>230</v>
      </c>
      <c r="E51" s="11" t="s">
        <v>126</v>
      </c>
      <c r="F51" s="35"/>
      <c r="G51" s="36"/>
    </row>
    <row r="52" spans="2:7" ht="17.25">
      <c r="B52" s="508" t="s">
        <v>80</v>
      </c>
      <c r="C52" s="509"/>
      <c r="D52" s="10">
        <v>240</v>
      </c>
      <c r="E52" s="11" t="s">
        <v>127</v>
      </c>
      <c r="F52" s="50">
        <f>F53+F54</f>
        <v>0</v>
      </c>
      <c r="G52" s="51">
        <f>G53+G54</f>
        <v>0</v>
      </c>
    </row>
    <row r="53" spans="2:7" ht="16.5">
      <c r="B53" s="502" t="s">
        <v>39</v>
      </c>
      <c r="C53" s="503"/>
      <c r="D53" s="11">
        <v>241</v>
      </c>
      <c r="E53" s="11"/>
      <c r="F53" s="35"/>
      <c r="G53" s="36"/>
    </row>
    <row r="54" spans="2:7" ht="17.25">
      <c r="B54" s="502" t="s">
        <v>40</v>
      </c>
      <c r="C54" s="503"/>
      <c r="D54" s="11">
        <v>242</v>
      </c>
      <c r="E54" s="10"/>
      <c r="F54" s="38"/>
      <c r="G54" s="39"/>
    </row>
    <row r="55" spans="2:7" ht="17.25">
      <c r="B55" s="508" t="s">
        <v>81</v>
      </c>
      <c r="C55" s="509"/>
      <c r="D55" s="10">
        <v>250</v>
      </c>
      <c r="E55" s="10"/>
      <c r="F55" s="45">
        <f>SUM(F56:F59)</f>
        <v>0</v>
      </c>
      <c r="G55" s="46">
        <f>SUM(G56:G59)</f>
        <v>0</v>
      </c>
    </row>
    <row r="56" spans="2:7" ht="16.5">
      <c r="B56" s="321" t="s">
        <v>82</v>
      </c>
      <c r="C56" s="316"/>
      <c r="D56" s="11">
        <v>251</v>
      </c>
      <c r="E56" s="11"/>
      <c r="F56" s="35"/>
      <c r="G56" s="36"/>
    </row>
    <row r="57" spans="2:7" ht="16.5">
      <c r="B57" s="321" t="s">
        <v>83</v>
      </c>
      <c r="C57" s="316"/>
      <c r="D57" s="11">
        <v>252</v>
      </c>
      <c r="E57" s="11"/>
      <c r="F57" s="35"/>
      <c r="G57" s="36"/>
    </row>
    <row r="58" spans="2:7" ht="16.5">
      <c r="B58" s="321" t="s">
        <v>43</v>
      </c>
      <c r="C58" s="316"/>
      <c r="D58" s="11">
        <v>258</v>
      </c>
      <c r="E58" s="11" t="s">
        <v>128</v>
      </c>
      <c r="F58" s="35"/>
      <c r="G58" s="36"/>
    </row>
    <row r="59" spans="2:7" ht="16.5">
      <c r="B59" s="321" t="s">
        <v>84</v>
      </c>
      <c r="C59" s="316"/>
      <c r="D59" s="11">
        <v>259</v>
      </c>
      <c r="E59" s="11"/>
      <c r="F59" s="35"/>
      <c r="G59" s="36"/>
    </row>
    <row r="60" spans="2:7" ht="17.25">
      <c r="B60" s="508" t="s">
        <v>85</v>
      </c>
      <c r="C60" s="509"/>
      <c r="D60" s="10">
        <v>260</v>
      </c>
      <c r="E60" s="10"/>
      <c r="F60" s="45">
        <f>SUM(F61:F63)</f>
        <v>0</v>
      </c>
      <c r="G60" s="46">
        <f>SUM(G61:G63)</f>
        <v>0</v>
      </c>
    </row>
    <row r="61" spans="2:7" ht="17.25">
      <c r="B61" s="321" t="s">
        <v>86</v>
      </c>
      <c r="C61" s="316"/>
      <c r="D61" s="11">
        <v>261</v>
      </c>
      <c r="E61" s="11" t="s">
        <v>129</v>
      </c>
      <c r="F61" s="38"/>
      <c r="G61" s="39"/>
    </row>
    <row r="62" spans="2:7" ht="17.25">
      <c r="B62" s="321" t="s">
        <v>87</v>
      </c>
      <c r="C62" s="316"/>
      <c r="D62" s="11">
        <v>262</v>
      </c>
      <c r="E62" s="11" t="s">
        <v>130</v>
      </c>
      <c r="F62" s="38"/>
      <c r="G62" s="39"/>
    </row>
    <row r="63" spans="2:7" ht="18" thickBot="1">
      <c r="B63" s="311" t="s">
        <v>88</v>
      </c>
      <c r="C63" s="313"/>
      <c r="D63" s="13">
        <v>268</v>
      </c>
      <c r="E63" s="75"/>
      <c r="F63" s="76"/>
      <c r="G63" s="77"/>
    </row>
    <row r="64" spans="2:7" ht="18.75" thickBot="1" thickTop="1">
      <c r="B64" s="499" t="s">
        <v>44</v>
      </c>
      <c r="C64" s="500"/>
      <c r="D64" s="6">
        <v>270</v>
      </c>
      <c r="E64" s="6"/>
      <c r="F64" s="52">
        <f>F8+F33</f>
        <v>30000000000</v>
      </c>
      <c r="G64" s="53">
        <f>G8+G33</f>
        <v>30000000000</v>
      </c>
    </row>
    <row r="65" ht="15.75" thickBot="1" thickTop="1"/>
    <row r="66" spans="2:7" ht="36" thickBot="1" thickTop="1">
      <c r="B66" s="330" t="s">
        <v>29</v>
      </c>
      <c r="C66" s="317"/>
      <c r="D66" s="19" t="s">
        <v>28</v>
      </c>
      <c r="E66" s="29" t="s">
        <v>64</v>
      </c>
      <c r="F66" s="55" t="s">
        <v>90</v>
      </c>
      <c r="G66" s="56" t="s">
        <v>89</v>
      </c>
    </row>
    <row r="67" spans="2:7" ht="18.75" thickBot="1" thickTop="1">
      <c r="B67" s="493">
        <v>1</v>
      </c>
      <c r="C67" s="494"/>
      <c r="D67" s="20">
        <v>2</v>
      </c>
      <c r="E67" s="20"/>
      <c r="F67" s="57">
        <v>3</v>
      </c>
      <c r="G67" s="58">
        <v>4</v>
      </c>
    </row>
    <row r="68" spans="2:7" ht="18" thickTop="1">
      <c r="B68" s="495" t="s">
        <v>30</v>
      </c>
      <c r="C68" s="496"/>
      <c r="D68" s="349">
        <v>300</v>
      </c>
      <c r="E68" s="26"/>
      <c r="F68" s="355">
        <f>F70+F81</f>
        <v>0</v>
      </c>
      <c r="G68" s="347">
        <f>G70+G81</f>
        <v>0</v>
      </c>
    </row>
    <row r="69" spans="2:7" ht="17.25">
      <c r="B69" s="491" t="s">
        <v>91</v>
      </c>
      <c r="C69" s="492"/>
      <c r="D69" s="350"/>
      <c r="E69" s="25"/>
      <c r="F69" s="356"/>
      <c r="G69" s="348"/>
    </row>
    <row r="70" spans="2:7" ht="17.25">
      <c r="B70" s="508" t="s">
        <v>31</v>
      </c>
      <c r="C70" s="509"/>
      <c r="D70" s="10">
        <v>310</v>
      </c>
      <c r="E70" s="10"/>
      <c r="F70" s="45">
        <f>SUM(F71:F79)</f>
        <v>0</v>
      </c>
      <c r="G70" s="46">
        <f>SUM(G71:G79)</f>
        <v>0</v>
      </c>
    </row>
    <row r="71" spans="2:7" ht="16.5">
      <c r="B71" s="321" t="s">
        <v>92</v>
      </c>
      <c r="C71" s="316"/>
      <c r="D71" s="11">
        <v>311</v>
      </c>
      <c r="E71" s="11" t="s">
        <v>132</v>
      </c>
      <c r="F71" s="35"/>
      <c r="G71" s="36"/>
    </row>
    <row r="72" spans="2:7" ht="16.5">
      <c r="B72" s="321" t="s">
        <v>93</v>
      </c>
      <c r="C72" s="316"/>
      <c r="D72" s="11">
        <v>312</v>
      </c>
      <c r="E72" s="11"/>
      <c r="F72" s="35"/>
      <c r="G72" s="36"/>
    </row>
    <row r="73" spans="2:7" ht="16.5">
      <c r="B73" s="321" t="s">
        <v>94</v>
      </c>
      <c r="C73" s="316"/>
      <c r="D73" s="11">
        <v>313</v>
      </c>
      <c r="E73" s="11"/>
      <c r="F73" s="35"/>
      <c r="G73" s="36"/>
    </row>
    <row r="74" spans="2:7" ht="16.5">
      <c r="B74" s="321" t="s">
        <v>95</v>
      </c>
      <c r="C74" s="316"/>
      <c r="D74" s="11">
        <v>314</v>
      </c>
      <c r="E74" s="11" t="s">
        <v>133</v>
      </c>
      <c r="F74" s="35"/>
      <c r="G74" s="36"/>
    </row>
    <row r="75" spans="2:7" ht="16.5">
      <c r="B75" s="321" t="s">
        <v>131</v>
      </c>
      <c r="C75" s="316"/>
      <c r="D75" s="11">
        <v>315</v>
      </c>
      <c r="E75" s="11"/>
      <c r="F75" s="35">
        <v>0</v>
      </c>
      <c r="G75" s="36"/>
    </row>
    <row r="76" spans="2:7" ht="16.5">
      <c r="B76" s="321" t="s">
        <v>96</v>
      </c>
      <c r="C76" s="316"/>
      <c r="D76" s="11">
        <v>316</v>
      </c>
      <c r="E76" s="11" t="s">
        <v>134</v>
      </c>
      <c r="F76" s="35"/>
      <c r="G76" s="36"/>
    </row>
    <row r="77" spans="2:7" ht="16.5">
      <c r="B77" s="321" t="s">
        <v>97</v>
      </c>
      <c r="C77" s="316"/>
      <c r="D77" s="11">
        <v>317</v>
      </c>
      <c r="E77" s="11"/>
      <c r="F77" s="35"/>
      <c r="G77" s="36"/>
    </row>
    <row r="78" spans="2:7" ht="16.5">
      <c r="B78" s="321" t="s">
        <v>98</v>
      </c>
      <c r="C78" s="316"/>
      <c r="D78" s="11">
        <v>318</v>
      </c>
      <c r="E78" s="92"/>
      <c r="F78" s="68"/>
      <c r="G78" s="67"/>
    </row>
    <row r="79" spans="2:7" ht="16.5">
      <c r="B79" s="321" t="s">
        <v>135</v>
      </c>
      <c r="C79" s="316"/>
      <c r="D79" s="11">
        <v>319</v>
      </c>
      <c r="E79" s="11" t="s">
        <v>136</v>
      </c>
      <c r="F79" s="35"/>
      <c r="G79" s="36"/>
    </row>
    <row r="80" spans="2:7" ht="16.5">
      <c r="B80" s="321" t="s">
        <v>138</v>
      </c>
      <c r="C80" s="316"/>
      <c r="D80" s="11">
        <v>320</v>
      </c>
      <c r="E80" s="11"/>
      <c r="F80" s="35"/>
      <c r="G80" s="36"/>
    </row>
    <row r="81" spans="2:7" ht="17.25">
      <c r="B81" s="508" t="s">
        <v>34</v>
      </c>
      <c r="C81" s="509"/>
      <c r="D81" s="10">
        <v>330</v>
      </c>
      <c r="E81" s="10"/>
      <c r="F81" s="45">
        <f>SUM(F82:F88)</f>
        <v>0</v>
      </c>
      <c r="G81" s="46">
        <f>SUM(G82:G88)</f>
        <v>0</v>
      </c>
    </row>
    <row r="82" spans="2:7" ht="16.5">
      <c r="B82" s="321" t="s">
        <v>99</v>
      </c>
      <c r="C82" s="316"/>
      <c r="D82" s="11">
        <v>331</v>
      </c>
      <c r="E82" s="11"/>
      <c r="F82" s="35"/>
      <c r="G82" s="36"/>
    </row>
    <row r="83" spans="2:7" ht="16.5">
      <c r="B83" s="321" t="s">
        <v>100</v>
      </c>
      <c r="C83" s="316"/>
      <c r="D83" s="11">
        <v>332</v>
      </c>
      <c r="E83" s="11" t="s">
        <v>137</v>
      </c>
      <c r="F83" s="35"/>
      <c r="G83" s="36"/>
    </row>
    <row r="84" spans="2:7" ht="16.5">
      <c r="B84" s="321" t="s">
        <v>101</v>
      </c>
      <c r="C84" s="316"/>
      <c r="D84" s="11">
        <v>333</v>
      </c>
      <c r="E84" s="11"/>
      <c r="F84" s="35"/>
      <c r="G84" s="36"/>
    </row>
    <row r="85" spans="2:7" ht="16.5">
      <c r="B85" s="321" t="s">
        <v>102</v>
      </c>
      <c r="C85" s="316"/>
      <c r="D85" s="11">
        <v>334</v>
      </c>
      <c r="E85" s="11" t="s">
        <v>139</v>
      </c>
      <c r="F85" s="35"/>
      <c r="G85" s="36"/>
    </row>
    <row r="86" spans="2:7" ht="16.5">
      <c r="B86" s="321" t="s">
        <v>103</v>
      </c>
      <c r="C86" s="316"/>
      <c r="D86" s="30">
        <v>335</v>
      </c>
      <c r="E86" s="30" t="s">
        <v>130</v>
      </c>
      <c r="F86" s="59"/>
      <c r="G86" s="60"/>
    </row>
    <row r="87" spans="2:7" ht="16.5">
      <c r="B87" s="321" t="s">
        <v>140</v>
      </c>
      <c r="C87" s="316"/>
      <c r="D87" s="30">
        <v>336</v>
      </c>
      <c r="E87" s="30"/>
      <c r="F87" s="59"/>
      <c r="G87" s="60"/>
    </row>
    <row r="88" spans="2:7" ht="17.25" thickBot="1">
      <c r="B88" s="311" t="s">
        <v>141</v>
      </c>
      <c r="C88" s="313"/>
      <c r="D88" s="13">
        <v>337</v>
      </c>
      <c r="E88" s="13"/>
      <c r="F88" s="47"/>
      <c r="G88" s="48"/>
    </row>
    <row r="89" ht="15" thickTop="1"/>
    <row r="90" ht="15" thickBot="1"/>
    <row r="91" spans="2:7" ht="18" thickTop="1">
      <c r="B91" s="495" t="s">
        <v>104</v>
      </c>
      <c r="C91" s="496"/>
      <c r="D91" s="349">
        <v>400</v>
      </c>
      <c r="E91" s="26"/>
      <c r="F91" s="355">
        <f>F93+F105</f>
        <v>30000000000</v>
      </c>
      <c r="G91" s="347">
        <f>G93+G105</f>
        <v>30000000000</v>
      </c>
    </row>
    <row r="92" spans="2:7" ht="17.25">
      <c r="B92" s="497" t="s">
        <v>55</v>
      </c>
      <c r="C92" s="498"/>
      <c r="D92" s="332"/>
      <c r="E92" s="69"/>
      <c r="F92" s="358"/>
      <c r="G92" s="333"/>
    </row>
    <row r="93" spans="2:7" ht="17.25">
      <c r="B93" s="515" t="s">
        <v>105</v>
      </c>
      <c r="C93" s="516"/>
      <c r="D93" s="70">
        <v>410</v>
      </c>
      <c r="E93" s="70"/>
      <c r="F93" s="71">
        <f>SUM(F94:F104)</f>
        <v>30000000000</v>
      </c>
      <c r="G93" s="72">
        <f>SUM(G94:G104)</f>
        <v>30000000000</v>
      </c>
    </row>
    <row r="94" spans="2:7" ht="16.5">
      <c r="B94" s="321" t="s">
        <v>106</v>
      </c>
      <c r="C94" s="316"/>
      <c r="D94" s="11">
        <v>411</v>
      </c>
      <c r="E94" s="11"/>
      <c r="F94" s="35">
        <v>30000000000</v>
      </c>
      <c r="G94" s="36">
        <v>30000000000</v>
      </c>
    </row>
    <row r="95" spans="2:7" ht="16.5">
      <c r="B95" s="321" t="s">
        <v>107</v>
      </c>
      <c r="C95" s="316"/>
      <c r="D95" s="11">
        <v>412</v>
      </c>
      <c r="E95" s="11"/>
      <c r="F95" s="35"/>
      <c r="G95" s="36"/>
    </row>
    <row r="96" spans="2:7" ht="16.5">
      <c r="B96" s="321" t="s">
        <v>142</v>
      </c>
      <c r="C96" s="316"/>
      <c r="D96" s="11">
        <v>413</v>
      </c>
      <c r="E96" s="11"/>
      <c r="F96" s="35"/>
      <c r="G96" s="36"/>
    </row>
    <row r="97" spans="2:7" ht="16.5">
      <c r="B97" s="321" t="s">
        <v>143</v>
      </c>
      <c r="C97" s="316"/>
      <c r="D97" s="11">
        <v>414</v>
      </c>
      <c r="E97" s="11"/>
      <c r="F97" s="35"/>
      <c r="G97" s="36"/>
    </row>
    <row r="98" spans="2:7" ht="16.5">
      <c r="B98" s="321" t="s">
        <v>144</v>
      </c>
      <c r="C98" s="316"/>
      <c r="D98" s="11">
        <v>415</v>
      </c>
      <c r="E98" s="11"/>
      <c r="F98" s="35"/>
      <c r="G98" s="36"/>
    </row>
    <row r="99" spans="2:7" ht="16.5">
      <c r="B99" s="321" t="s">
        <v>145</v>
      </c>
      <c r="C99" s="316"/>
      <c r="D99" s="11">
        <v>416</v>
      </c>
      <c r="E99" s="11"/>
      <c r="F99" s="35"/>
      <c r="G99" s="36"/>
    </row>
    <row r="100" spans="2:7" ht="16.5">
      <c r="B100" s="321" t="s">
        <v>146</v>
      </c>
      <c r="C100" s="316"/>
      <c r="D100" s="11">
        <v>417</v>
      </c>
      <c r="E100" s="11"/>
      <c r="F100" s="35"/>
      <c r="G100" s="36"/>
    </row>
    <row r="101" spans="2:7" ht="16.5">
      <c r="B101" s="321" t="s">
        <v>147</v>
      </c>
      <c r="C101" s="316"/>
      <c r="D101" s="11">
        <v>418</v>
      </c>
      <c r="E101" s="11"/>
      <c r="F101" s="35"/>
      <c r="G101" s="36"/>
    </row>
    <row r="102" spans="2:7" ht="16.5">
      <c r="B102" s="321" t="s">
        <v>148</v>
      </c>
      <c r="C102" s="316"/>
      <c r="D102" s="11">
        <v>419</v>
      </c>
      <c r="E102" s="11"/>
      <c r="F102" s="35"/>
      <c r="G102" s="36"/>
    </row>
    <row r="103" spans="2:7" ht="16.5">
      <c r="B103" s="321" t="s">
        <v>149</v>
      </c>
      <c r="C103" s="316"/>
      <c r="D103" s="11">
        <v>420</v>
      </c>
      <c r="E103" s="11"/>
      <c r="F103" s="35"/>
      <c r="G103" s="36"/>
    </row>
    <row r="104" spans="2:7" ht="16.5">
      <c r="B104" s="321" t="s">
        <v>150</v>
      </c>
      <c r="C104" s="316"/>
      <c r="D104" s="11">
        <v>421</v>
      </c>
      <c r="E104" s="11"/>
      <c r="F104" s="35"/>
      <c r="G104" s="36"/>
    </row>
    <row r="105" spans="2:7" ht="17.25">
      <c r="B105" s="508" t="s">
        <v>50</v>
      </c>
      <c r="C105" s="509"/>
      <c r="D105" s="10">
        <v>430</v>
      </c>
      <c r="E105" s="10"/>
      <c r="F105" s="45">
        <f>SUM(F106:F108)</f>
        <v>0</v>
      </c>
      <c r="G105" s="46">
        <f>SUM(G106:G108)</f>
        <v>0</v>
      </c>
    </row>
    <row r="106" spans="2:7" ht="16.5">
      <c r="B106" s="321" t="s">
        <v>51</v>
      </c>
      <c r="C106" s="316"/>
      <c r="D106" s="11">
        <v>431</v>
      </c>
      <c r="E106" s="11"/>
      <c r="F106" s="35"/>
      <c r="G106" s="36"/>
    </row>
    <row r="107" spans="2:7" ht="16.5">
      <c r="B107" s="321" t="s">
        <v>151</v>
      </c>
      <c r="C107" s="316"/>
      <c r="D107" s="11">
        <v>432</v>
      </c>
      <c r="E107" s="11" t="s">
        <v>152</v>
      </c>
      <c r="F107" s="35"/>
      <c r="G107" s="36"/>
    </row>
    <row r="108" spans="2:7" ht="17.25" thickBot="1">
      <c r="B108" s="311" t="s">
        <v>37</v>
      </c>
      <c r="C108" s="313"/>
      <c r="D108" s="13">
        <v>433</v>
      </c>
      <c r="E108" s="13"/>
      <c r="F108" s="47"/>
      <c r="G108" s="48"/>
    </row>
    <row r="109" spans="2:7" ht="18.75" thickBot="1" thickTop="1">
      <c r="B109" s="499" t="s">
        <v>45</v>
      </c>
      <c r="C109" s="500"/>
      <c r="D109" s="6">
        <v>440</v>
      </c>
      <c r="E109" s="6"/>
      <c r="F109" s="52">
        <f>F68+F91</f>
        <v>30000000000</v>
      </c>
      <c r="G109" s="53">
        <f>G68+G91</f>
        <v>30000000000</v>
      </c>
    </row>
    <row r="110" spans="2:7" ht="15" thickTop="1">
      <c r="B110" s="510"/>
      <c r="C110" s="510"/>
      <c r="D110" s="510"/>
      <c r="E110" s="510"/>
      <c r="F110" s="510"/>
      <c r="G110" s="510"/>
    </row>
    <row r="111" spans="2:7" ht="21.75" thickBot="1">
      <c r="B111" s="308" t="s">
        <v>49</v>
      </c>
      <c r="C111" s="308"/>
      <c r="D111" s="308"/>
      <c r="E111" s="308"/>
      <c r="F111" s="308"/>
      <c r="G111" s="308"/>
    </row>
    <row r="112" spans="2:7" ht="36" thickBot="1" thickTop="1">
      <c r="B112" s="330" t="s">
        <v>27</v>
      </c>
      <c r="C112" s="331"/>
      <c r="D112" s="317"/>
      <c r="E112" s="29" t="s">
        <v>64</v>
      </c>
      <c r="F112" s="55" t="s">
        <v>47</v>
      </c>
      <c r="G112" s="56" t="s">
        <v>48</v>
      </c>
    </row>
    <row r="113" spans="2:7" ht="17.25" thickTop="1">
      <c r="B113" s="318" t="s">
        <v>56</v>
      </c>
      <c r="C113" s="319"/>
      <c r="D113" s="320"/>
      <c r="E113" s="27"/>
      <c r="F113" s="62">
        <v>0</v>
      </c>
      <c r="G113" s="63">
        <v>0</v>
      </c>
    </row>
    <row r="114" spans="2:7" ht="16.5">
      <c r="B114" s="321" t="s">
        <v>46</v>
      </c>
      <c r="C114" s="322"/>
      <c r="D114" s="316"/>
      <c r="E114" s="23"/>
      <c r="F114" s="35">
        <v>0</v>
      </c>
      <c r="G114" s="64">
        <v>0</v>
      </c>
    </row>
    <row r="115" spans="2:7" ht="16.5">
      <c r="B115" s="321" t="s">
        <v>154</v>
      </c>
      <c r="C115" s="322"/>
      <c r="D115" s="316"/>
      <c r="E115" s="23"/>
      <c r="F115" s="35">
        <v>0</v>
      </c>
      <c r="G115" s="64">
        <v>0</v>
      </c>
    </row>
    <row r="116" spans="2:7" ht="16.5">
      <c r="B116" s="321" t="s">
        <v>52</v>
      </c>
      <c r="C116" s="322"/>
      <c r="D116" s="316"/>
      <c r="E116" s="23"/>
      <c r="F116" s="35">
        <v>0</v>
      </c>
      <c r="G116" s="64">
        <v>0</v>
      </c>
    </row>
    <row r="117" spans="2:7" ht="16.5">
      <c r="B117" s="321" t="s">
        <v>53</v>
      </c>
      <c r="C117" s="322"/>
      <c r="D117" s="316"/>
      <c r="E117" s="23"/>
      <c r="F117" s="35">
        <v>0</v>
      </c>
      <c r="G117" s="64">
        <v>0</v>
      </c>
    </row>
    <row r="118" spans="2:7" ht="16.5">
      <c r="B118" s="321" t="s">
        <v>153</v>
      </c>
      <c r="C118" s="322"/>
      <c r="D118" s="316"/>
      <c r="E118" s="28"/>
      <c r="F118" s="59"/>
      <c r="G118" s="65"/>
    </row>
    <row r="119" spans="2:7" ht="17.25" thickBot="1">
      <c r="B119" s="311"/>
      <c r="C119" s="312"/>
      <c r="D119" s="313"/>
      <c r="E119" s="22"/>
      <c r="F119" s="47">
        <v>0</v>
      </c>
      <c r="G119" s="66"/>
    </row>
    <row r="120" spans="2:7" ht="17.25" thickTop="1">
      <c r="B120" s="310" t="s">
        <v>58</v>
      </c>
      <c r="C120" s="310"/>
      <c r="D120" s="310"/>
      <c r="E120" s="310"/>
      <c r="F120" s="310"/>
      <c r="G120" s="310"/>
    </row>
    <row r="121" spans="2:7" ht="16.5">
      <c r="B121" s="483" t="s">
        <v>57</v>
      </c>
      <c r="C121" s="483"/>
      <c r="D121" s="483"/>
      <c r="E121" s="483"/>
      <c r="F121" s="483"/>
      <c r="G121" s="483"/>
    </row>
    <row r="122" spans="6:7" ht="17.25">
      <c r="F122" s="309" t="s">
        <v>5</v>
      </c>
      <c r="G122" s="309"/>
    </row>
    <row r="123" spans="2:7" ht="17.25">
      <c r="B123" s="18" t="s">
        <v>59</v>
      </c>
      <c r="C123" s="18" t="s">
        <v>60</v>
      </c>
      <c r="F123" s="329" t="s">
        <v>25</v>
      </c>
      <c r="G123" s="329"/>
    </row>
    <row r="129" spans="1:3" ht="14.25">
      <c r="A129" s="344"/>
      <c r="B129" s="344"/>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G129"/>
  <sheetViews>
    <sheetView showGridLines="0" workbookViewId="0" topLeftCell="A1">
      <selection activeCell="E6" sqref="E6"/>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26</v>
      </c>
      <c r="F1" s="488" t="s">
        <v>157</v>
      </c>
      <c r="G1" s="489"/>
    </row>
    <row r="2" spans="2:7" ht="29.25" customHeight="1">
      <c r="B2" s="79" t="s">
        <v>6</v>
      </c>
      <c r="C2" s="21"/>
      <c r="D2" s="21"/>
      <c r="E2" s="21"/>
      <c r="F2" s="501" t="s">
        <v>155</v>
      </c>
      <c r="G2" s="501"/>
    </row>
    <row r="3" spans="2:7" ht="23.25">
      <c r="B3" s="363" t="s">
        <v>156</v>
      </c>
      <c r="C3" s="363"/>
      <c r="D3" s="363"/>
      <c r="E3" s="363"/>
      <c r="F3" s="363"/>
      <c r="G3" s="363"/>
    </row>
    <row r="4" spans="2:7" ht="18">
      <c r="B4" s="377" t="s">
        <v>158</v>
      </c>
      <c r="C4" s="377"/>
      <c r="D4" s="377"/>
      <c r="E4" s="377"/>
      <c r="F4" s="377"/>
      <c r="G4" s="377"/>
    </row>
    <row r="5" ht="20.25" customHeight="1" thickBot="1">
      <c r="G5" s="42" t="s">
        <v>54</v>
      </c>
    </row>
    <row r="6" spans="2:7" ht="36" thickBot="1" thickTop="1">
      <c r="B6" s="323" t="s">
        <v>27</v>
      </c>
      <c r="C6" s="324"/>
      <c r="D6" s="31" t="s">
        <v>28</v>
      </c>
      <c r="E6" s="29" t="s">
        <v>64</v>
      </c>
      <c r="F6" s="80" t="s">
        <v>90</v>
      </c>
      <c r="G6" s="43" t="s">
        <v>47</v>
      </c>
    </row>
    <row r="7" spans="2:7" ht="14.25" customHeight="1" thickBot="1" thickTop="1">
      <c r="B7" s="485">
        <v>1</v>
      </c>
      <c r="C7" s="486"/>
      <c r="D7" s="8">
        <v>2</v>
      </c>
      <c r="E7" s="8">
        <v>3</v>
      </c>
      <c r="F7" s="44">
        <v>4</v>
      </c>
      <c r="G7" s="81">
        <v>5</v>
      </c>
    </row>
    <row r="8" spans="2:7" ht="17.25">
      <c r="B8" s="366" t="s">
        <v>108</v>
      </c>
      <c r="C8" s="367"/>
      <c r="D8" s="354">
        <v>100</v>
      </c>
      <c r="E8" s="24"/>
      <c r="F8" s="352">
        <f>F10+F13+F16+F23+F26</f>
        <v>21156230136</v>
      </c>
      <c r="G8" s="351">
        <f>G10+G13+G16+G23+G26</f>
        <v>11033632686</v>
      </c>
    </row>
    <row r="9" spans="2:7" ht="17.25">
      <c r="B9" s="334" t="s">
        <v>61</v>
      </c>
      <c r="C9" s="335"/>
      <c r="D9" s="350"/>
      <c r="E9" s="25"/>
      <c r="F9" s="353"/>
      <c r="G9" s="348"/>
    </row>
    <row r="10" spans="2:7" ht="17.25">
      <c r="B10" s="336" t="s">
        <v>109</v>
      </c>
      <c r="C10" s="337"/>
      <c r="D10" s="10">
        <v>110</v>
      </c>
      <c r="E10" s="10"/>
      <c r="F10" s="45">
        <f>SUM(F11:F12)</f>
        <v>1955542431</v>
      </c>
      <c r="G10" s="46">
        <f>SUM(G11:G12)</f>
        <v>1936182392</v>
      </c>
    </row>
    <row r="11" spans="2:7" ht="16.5">
      <c r="B11" s="340" t="s">
        <v>62</v>
      </c>
      <c r="C11" s="341"/>
      <c r="D11" s="11">
        <v>111</v>
      </c>
      <c r="E11" s="11" t="s">
        <v>110</v>
      </c>
      <c r="F11" s="35">
        <v>1955542431</v>
      </c>
      <c r="G11" s="36">
        <v>1936182392</v>
      </c>
    </row>
    <row r="12" spans="2:7" ht="16.5">
      <c r="B12" s="340" t="s">
        <v>63</v>
      </c>
      <c r="C12" s="341"/>
      <c r="D12" s="11">
        <v>112</v>
      </c>
      <c r="E12" s="11"/>
      <c r="F12" s="35"/>
      <c r="G12" s="36"/>
    </row>
    <row r="13" spans="2:7" ht="17.25">
      <c r="B13" s="336" t="s">
        <v>32</v>
      </c>
      <c r="C13" s="337"/>
      <c r="D13" s="10">
        <v>120</v>
      </c>
      <c r="E13" s="11" t="s">
        <v>111</v>
      </c>
      <c r="F13" s="45">
        <f>F14+F15</f>
        <v>0</v>
      </c>
      <c r="G13" s="46">
        <f>G14+G15</f>
        <v>0</v>
      </c>
    </row>
    <row r="14" spans="2:7" ht="16.5">
      <c r="B14" s="340" t="s">
        <v>65</v>
      </c>
      <c r="C14" s="341"/>
      <c r="D14" s="11">
        <v>121</v>
      </c>
      <c r="E14" s="11"/>
      <c r="F14" s="35"/>
      <c r="G14" s="36"/>
    </row>
    <row r="15" spans="2:7" ht="16.5">
      <c r="B15" s="340" t="s">
        <v>66</v>
      </c>
      <c r="C15" s="341"/>
      <c r="D15" s="11">
        <v>129</v>
      </c>
      <c r="E15" s="11"/>
      <c r="F15" s="35"/>
      <c r="G15" s="36"/>
    </row>
    <row r="16" spans="2:7" ht="17.25">
      <c r="B16" s="336" t="s">
        <v>113</v>
      </c>
      <c r="C16" s="337"/>
      <c r="D16" s="10">
        <v>130</v>
      </c>
      <c r="E16" s="10"/>
      <c r="F16" s="45">
        <f>SUM(F17:F22)</f>
        <v>15284772259</v>
      </c>
      <c r="G16" s="46">
        <f>SUM(G17:G22)</f>
        <v>6579162767</v>
      </c>
    </row>
    <row r="17" spans="2:7" ht="16.5">
      <c r="B17" s="340" t="s">
        <v>33</v>
      </c>
      <c r="C17" s="341"/>
      <c r="D17" s="11">
        <v>131</v>
      </c>
      <c r="E17" s="11"/>
      <c r="F17" s="35">
        <v>2419096507</v>
      </c>
      <c r="G17" s="36"/>
    </row>
    <row r="18" spans="2:7" ht="16.5">
      <c r="B18" s="340" t="s">
        <v>35</v>
      </c>
      <c r="C18" s="341"/>
      <c r="D18" s="11">
        <v>132</v>
      </c>
      <c r="E18" s="11"/>
      <c r="F18" s="35">
        <v>6011090000</v>
      </c>
      <c r="G18" s="36">
        <v>25000000</v>
      </c>
    </row>
    <row r="19" spans="2:7" ht="16.5">
      <c r="B19" s="340" t="s">
        <v>112</v>
      </c>
      <c r="C19" s="341"/>
      <c r="D19" s="11">
        <v>133</v>
      </c>
      <c r="E19" s="11"/>
      <c r="F19" s="35"/>
      <c r="G19" s="36">
        <v>6313354177</v>
      </c>
    </row>
    <row r="20" spans="2:7" ht="16.5">
      <c r="B20" s="340" t="s">
        <v>67</v>
      </c>
      <c r="C20" s="341"/>
      <c r="D20" s="11">
        <v>134</v>
      </c>
      <c r="E20" s="11"/>
      <c r="F20" s="35"/>
      <c r="G20" s="36"/>
    </row>
    <row r="21" spans="2:7" ht="16.5">
      <c r="B21" s="340" t="s">
        <v>68</v>
      </c>
      <c r="C21" s="341"/>
      <c r="D21" s="11">
        <v>135</v>
      </c>
      <c r="E21" s="11" t="s">
        <v>114</v>
      </c>
      <c r="F21" s="35">
        <v>6854585752</v>
      </c>
      <c r="G21" s="36">
        <v>240808590</v>
      </c>
    </row>
    <row r="22" spans="2:7" ht="16.5">
      <c r="B22" s="340" t="s">
        <v>69</v>
      </c>
      <c r="C22" s="341"/>
      <c r="D22" s="11">
        <v>139</v>
      </c>
      <c r="E22" s="11"/>
      <c r="F22" s="35"/>
      <c r="G22" s="36"/>
    </row>
    <row r="23" spans="2:7" ht="17.25">
      <c r="B23" s="336" t="s">
        <v>36</v>
      </c>
      <c r="C23" s="337"/>
      <c r="D23" s="10">
        <v>140</v>
      </c>
      <c r="E23" s="10"/>
      <c r="F23" s="45">
        <f>F24+F25</f>
        <v>0</v>
      </c>
      <c r="G23" s="46">
        <f>G24+G25</f>
        <v>0</v>
      </c>
    </row>
    <row r="24" spans="2:7" ht="16.5">
      <c r="B24" s="340" t="s">
        <v>70</v>
      </c>
      <c r="C24" s="341"/>
      <c r="D24" s="11">
        <v>141</v>
      </c>
      <c r="E24" s="11" t="s">
        <v>115</v>
      </c>
      <c r="F24" s="35"/>
      <c r="G24" s="36"/>
    </row>
    <row r="25" spans="2:7" ht="16.5">
      <c r="B25" s="340" t="s">
        <v>71</v>
      </c>
      <c r="C25" s="341"/>
      <c r="D25" s="11">
        <v>149</v>
      </c>
      <c r="E25" s="11"/>
      <c r="F25" s="35"/>
      <c r="G25" s="36"/>
    </row>
    <row r="26" spans="2:7" ht="17.25">
      <c r="B26" s="336" t="s">
        <v>72</v>
      </c>
      <c r="C26" s="337"/>
      <c r="D26" s="10">
        <v>150</v>
      </c>
      <c r="E26" s="10"/>
      <c r="F26" s="45">
        <f>SUM(F27:F30)</f>
        <v>3915915446</v>
      </c>
      <c r="G26" s="46">
        <f>SUM(G27:G30)</f>
        <v>2518287527</v>
      </c>
    </row>
    <row r="27" spans="2:7" ht="16.5">
      <c r="B27" s="340" t="s">
        <v>73</v>
      </c>
      <c r="C27" s="341"/>
      <c r="D27" s="11">
        <v>151</v>
      </c>
      <c r="E27" s="11"/>
      <c r="F27" s="35">
        <v>1422490556</v>
      </c>
      <c r="G27" s="36">
        <v>288511032</v>
      </c>
    </row>
    <row r="28" spans="2:7" ht="16.5">
      <c r="B28" s="340" t="s">
        <v>116</v>
      </c>
      <c r="C28" s="341"/>
      <c r="D28" s="11">
        <v>152</v>
      </c>
      <c r="E28" s="11"/>
      <c r="F28" s="35">
        <v>2493424890</v>
      </c>
      <c r="G28" s="36">
        <v>2229776495</v>
      </c>
    </row>
    <row r="29" spans="2:7" ht="16.5">
      <c r="B29" s="340" t="s">
        <v>12</v>
      </c>
      <c r="C29" s="341"/>
      <c r="D29" s="11">
        <v>154</v>
      </c>
      <c r="E29" s="11" t="s">
        <v>13</v>
      </c>
      <c r="F29" s="35"/>
      <c r="G29" s="36"/>
    </row>
    <row r="30" spans="2:7" ht="16.5">
      <c r="B30" s="340" t="s">
        <v>14</v>
      </c>
      <c r="C30" s="341"/>
      <c r="D30" s="11">
        <v>158</v>
      </c>
      <c r="E30" s="11"/>
      <c r="F30" s="35"/>
      <c r="G30" s="36"/>
    </row>
    <row r="31" spans="2:7" ht="17.25" thickBot="1">
      <c r="B31" s="345"/>
      <c r="C31" s="346"/>
      <c r="D31" s="13"/>
      <c r="E31" s="13"/>
      <c r="F31" s="47"/>
      <c r="G31" s="48"/>
    </row>
    <row r="32" spans="2:7" ht="18" thickBot="1" thickTop="1">
      <c r="B32" s="14"/>
      <c r="C32" s="14"/>
      <c r="D32" s="15"/>
      <c r="E32" s="15"/>
      <c r="F32" s="49"/>
      <c r="G32" s="49"/>
    </row>
    <row r="33" spans="2:7" ht="18" thickTop="1">
      <c r="B33" s="368" t="s">
        <v>74</v>
      </c>
      <c r="C33" s="369"/>
      <c r="D33" s="349">
        <v>200</v>
      </c>
      <c r="E33" s="26"/>
      <c r="F33" s="355">
        <f>F35+F41+F51+F52+F55+F60</f>
        <v>45070487442</v>
      </c>
      <c r="G33" s="347">
        <f>G35+G41+G51+G52+G55+G60</f>
        <v>45070487442</v>
      </c>
    </row>
    <row r="34" spans="2:7" ht="17.25">
      <c r="B34" s="325" t="s">
        <v>75</v>
      </c>
      <c r="C34" s="326"/>
      <c r="D34" s="332"/>
      <c r="E34" s="69"/>
      <c r="F34" s="358"/>
      <c r="G34" s="333"/>
    </row>
    <row r="35" spans="2:7" ht="17.25">
      <c r="B35" s="370" t="s">
        <v>76</v>
      </c>
      <c r="C35" s="371"/>
      <c r="D35" s="73">
        <v>210</v>
      </c>
      <c r="E35" s="73"/>
      <c r="F35" s="74">
        <f>SUM(F36:F40)</f>
        <v>0</v>
      </c>
      <c r="G35" s="83">
        <f>SUM(G36:G40)</f>
        <v>0</v>
      </c>
    </row>
    <row r="36" spans="2:7" ht="17.25">
      <c r="B36" s="340" t="s">
        <v>77</v>
      </c>
      <c r="C36" s="341"/>
      <c r="D36" s="37">
        <v>211</v>
      </c>
      <c r="E36" s="82"/>
      <c r="F36" s="84"/>
      <c r="G36" s="85"/>
    </row>
    <row r="37" spans="2:7" ht="17.25">
      <c r="B37" s="340" t="s">
        <v>117</v>
      </c>
      <c r="C37" s="341"/>
      <c r="D37" s="37">
        <v>212</v>
      </c>
      <c r="E37" s="82"/>
      <c r="F37" s="84"/>
      <c r="G37" s="85"/>
    </row>
    <row r="38" spans="2:7" ht="17.25">
      <c r="B38" s="340" t="s">
        <v>120</v>
      </c>
      <c r="C38" s="341"/>
      <c r="D38" s="37">
        <v>213</v>
      </c>
      <c r="E38" s="37" t="s">
        <v>121</v>
      </c>
      <c r="F38" s="86"/>
      <c r="G38" s="85"/>
    </row>
    <row r="39" spans="2:7" ht="17.25">
      <c r="B39" s="340" t="s">
        <v>118</v>
      </c>
      <c r="C39" s="341"/>
      <c r="D39" s="37">
        <v>218</v>
      </c>
      <c r="E39" s="37" t="s">
        <v>122</v>
      </c>
      <c r="F39" s="84"/>
      <c r="G39" s="85"/>
    </row>
    <row r="40" spans="2:7" ht="17.25">
      <c r="B40" s="340" t="s">
        <v>119</v>
      </c>
      <c r="C40" s="341"/>
      <c r="D40" s="37">
        <v>219</v>
      </c>
      <c r="E40" s="82"/>
      <c r="F40" s="84"/>
      <c r="G40" s="85"/>
    </row>
    <row r="41" spans="2:7" ht="17.25">
      <c r="B41" s="336" t="s">
        <v>78</v>
      </c>
      <c r="C41" s="337"/>
      <c r="D41" s="10">
        <v>220</v>
      </c>
      <c r="E41" s="10"/>
      <c r="F41" s="38">
        <f>F42+F45+F48+F51</f>
        <v>45070487442</v>
      </c>
      <c r="G41" s="39">
        <f>G42+G45+G48+G51</f>
        <v>45070487442</v>
      </c>
    </row>
    <row r="42" spans="2:7" ht="16.5">
      <c r="B42" s="340" t="s">
        <v>38</v>
      </c>
      <c r="C42" s="341"/>
      <c r="D42" s="11">
        <v>221</v>
      </c>
      <c r="E42" s="11" t="s">
        <v>123</v>
      </c>
      <c r="F42" s="50">
        <f>F43+F44</f>
        <v>45070487442</v>
      </c>
      <c r="G42" s="51">
        <f>G43+G44</f>
        <v>45070487442</v>
      </c>
    </row>
    <row r="43" spans="2:7" ht="16.5">
      <c r="B43" s="338" t="s">
        <v>39</v>
      </c>
      <c r="C43" s="339"/>
      <c r="D43" s="11">
        <v>222</v>
      </c>
      <c r="E43" s="11"/>
      <c r="F43" s="35">
        <v>47030073852</v>
      </c>
      <c r="G43" s="36">
        <v>47030073852</v>
      </c>
    </row>
    <row r="44" spans="2:7" ht="16.5">
      <c r="B44" s="338" t="s">
        <v>40</v>
      </c>
      <c r="C44" s="339"/>
      <c r="D44" s="11">
        <v>223</v>
      </c>
      <c r="E44" s="11"/>
      <c r="F44" s="35">
        <v>-1959586410</v>
      </c>
      <c r="G44" s="36">
        <v>-1959586410</v>
      </c>
    </row>
    <row r="45" spans="2:7" ht="16.5">
      <c r="B45" s="340" t="s">
        <v>41</v>
      </c>
      <c r="C45" s="341"/>
      <c r="D45" s="11">
        <v>224</v>
      </c>
      <c r="E45" s="11" t="s">
        <v>124</v>
      </c>
      <c r="F45" s="50">
        <f>F46+F47</f>
        <v>0</v>
      </c>
      <c r="G45" s="51">
        <f>G46+G47</f>
        <v>0</v>
      </c>
    </row>
    <row r="46" spans="2:7" ht="16.5">
      <c r="B46" s="338" t="s">
        <v>39</v>
      </c>
      <c r="C46" s="339"/>
      <c r="D46" s="11">
        <v>225</v>
      </c>
      <c r="E46" s="11"/>
      <c r="F46" s="35"/>
      <c r="G46" s="36"/>
    </row>
    <row r="47" spans="2:7" ht="16.5">
      <c r="B47" s="338" t="s">
        <v>40</v>
      </c>
      <c r="C47" s="339"/>
      <c r="D47" s="11">
        <v>226</v>
      </c>
      <c r="E47" s="11"/>
      <c r="F47" s="35"/>
      <c r="G47" s="36"/>
    </row>
    <row r="48" spans="2:7" ht="16.5">
      <c r="B48" s="340" t="s">
        <v>42</v>
      </c>
      <c r="C48" s="341"/>
      <c r="D48" s="11">
        <v>227</v>
      </c>
      <c r="E48" s="11" t="s">
        <v>125</v>
      </c>
      <c r="F48" s="50">
        <f>F49+F50</f>
        <v>0</v>
      </c>
      <c r="G48" s="51">
        <f>G49+G50</f>
        <v>0</v>
      </c>
    </row>
    <row r="49" spans="2:7" ht="16.5">
      <c r="B49" s="338" t="s">
        <v>39</v>
      </c>
      <c r="C49" s="339"/>
      <c r="D49" s="11">
        <v>228</v>
      </c>
      <c r="E49" s="11"/>
      <c r="F49" s="35"/>
      <c r="G49" s="36"/>
    </row>
    <row r="50" spans="2:7" ht="16.5">
      <c r="B50" s="338" t="s">
        <v>40</v>
      </c>
      <c r="C50" s="339"/>
      <c r="D50" s="11">
        <v>229</v>
      </c>
      <c r="E50" s="11"/>
      <c r="F50" s="35"/>
      <c r="G50" s="36"/>
    </row>
    <row r="51" spans="2:7" ht="16.5">
      <c r="B51" s="340" t="s">
        <v>79</v>
      </c>
      <c r="C51" s="341"/>
      <c r="D51" s="11">
        <v>230</v>
      </c>
      <c r="E51" s="11" t="s">
        <v>126</v>
      </c>
      <c r="F51" s="35">
        <v>0</v>
      </c>
      <c r="G51" s="36"/>
    </row>
    <row r="52" spans="2:7" ht="17.25">
      <c r="B52" s="336" t="s">
        <v>80</v>
      </c>
      <c r="C52" s="337"/>
      <c r="D52" s="10">
        <v>240</v>
      </c>
      <c r="E52" s="11" t="s">
        <v>127</v>
      </c>
      <c r="F52" s="50">
        <f>F53+F54</f>
        <v>0</v>
      </c>
      <c r="G52" s="51">
        <f>G53+G54</f>
        <v>0</v>
      </c>
    </row>
    <row r="53" spans="2:7" ht="16.5">
      <c r="B53" s="338" t="s">
        <v>39</v>
      </c>
      <c r="C53" s="339"/>
      <c r="D53" s="11">
        <v>241</v>
      </c>
      <c r="E53" s="11"/>
      <c r="F53" s="35"/>
      <c r="G53" s="36"/>
    </row>
    <row r="54" spans="2:7" ht="17.25">
      <c r="B54" s="338" t="s">
        <v>40</v>
      </c>
      <c r="C54" s="339"/>
      <c r="D54" s="11">
        <v>242</v>
      </c>
      <c r="E54" s="10"/>
      <c r="F54" s="38"/>
      <c r="G54" s="39"/>
    </row>
    <row r="55" spans="2:7" ht="17.25">
      <c r="B55" s="336" t="s">
        <v>81</v>
      </c>
      <c r="C55" s="337"/>
      <c r="D55" s="10">
        <v>250</v>
      </c>
      <c r="E55" s="10"/>
      <c r="F55" s="45">
        <f>SUM(F56:F59)</f>
        <v>0</v>
      </c>
      <c r="G55" s="46">
        <f>SUM(G56:G59)</f>
        <v>0</v>
      </c>
    </row>
    <row r="56" spans="2:7" ht="16.5">
      <c r="B56" s="340" t="s">
        <v>82</v>
      </c>
      <c r="C56" s="341"/>
      <c r="D56" s="11">
        <v>251</v>
      </c>
      <c r="E56" s="11"/>
      <c r="F56" s="35"/>
      <c r="G56" s="36"/>
    </row>
    <row r="57" spans="2:7" ht="16.5">
      <c r="B57" s="340" t="s">
        <v>83</v>
      </c>
      <c r="C57" s="341"/>
      <c r="D57" s="11">
        <v>252</v>
      </c>
      <c r="E57" s="11"/>
      <c r="F57" s="35"/>
      <c r="G57" s="36"/>
    </row>
    <row r="58" spans="2:7" ht="16.5">
      <c r="B58" s="340" t="s">
        <v>43</v>
      </c>
      <c r="C58" s="341"/>
      <c r="D58" s="11">
        <v>258</v>
      </c>
      <c r="E58" s="11" t="s">
        <v>128</v>
      </c>
      <c r="F58" s="35"/>
      <c r="G58" s="36"/>
    </row>
    <row r="59" spans="2:7" ht="16.5">
      <c r="B59" s="340" t="s">
        <v>84</v>
      </c>
      <c r="C59" s="341"/>
      <c r="D59" s="11">
        <v>259</v>
      </c>
      <c r="E59" s="11"/>
      <c r="F59" s="35"/>
      <c r="G59" s="36"/>
    </row>
    <row r="60" spans="2:7" ht="17.25">
      <c r="B60" s="336" t="s">
        <v>85</v>
      </c>
      <c r="C60" s="337"/>
      <c r="D60" s="10">
        <v>260</v>
      </c>
      <c r="E60" s="10"/>
      <c r="F60" s="45">
        <f>SUM(F61:F63)</f>
        <v>0</v>
      </c>
      <c r="G60" s="46">
        <f>SUM(G61:G63)</f>
        <v>0</v>
      </c>
    </row>
    <row r="61" spans="2:7" ht="17.25">
      <c r="B61" s="340" t="s">
        <v>86</v>
      </c>
      <c r="C61" s="341"/>
      <c r="D61" s="11">
        <v>261</v>
      </c>
      <c r="E61" s="11" t="s">
        <v>129</v>
      </c>
      <c r="F61" s="38"/>
      <c r="G61" s="39"/>
    </row>
    <row r="62" spans="2:7" ht="17.25">
      <c r="B62" s="340" t="s">
        <v>87</v>
      </c>
      <c r="C62" s="341"/>
      <c r="D62" s="11">
        <v>262</v>
      </c>
      <c r="E62" s="11" t="s">
        <v>130</v>
      </c>
      <c r="F62" s="38"/>
      <c r="G62" s="39"/>
    </row>
    <row r="63" spans="2:7" ht="18" thickBot="1">
      <c r="B63" s="345" t="s">
        <v>88</v>
      </c>
      <c r="C63" s="346"/>
      <c r="D63" s="13">
        <v>268</v>
      </c>
      <c r="E63" s="75"/>
      <c r="F63" s="76"/>
      <c r="G63" s="77"/>
    </row>
    <row r="64" spans="2:7" ht="18.75" thickBot="1" thickTop="1">
      <c r="B64" s="306" t="s">
        <v>44</v>
      </c>
      <c r="C64" s="307"/>
      <c r="D64" s="6">
        <v>270</v>
      </c>
      <c r="E64" s="6"/>
      <c r="F64" s="52">
        <f>F8+F33</f>
        <v>66226717578</v>
      </c>
      <c r="G64" s="53">
        <f>G8+G33</f>
        <v>56104120128</v>
      </c>
    </row>
    <row r="65" ht="15.75" thickBot="1" thickTop="1"/>
    <row r="66" spans="2:7" ht="36" thickBot="1" thickTop="1">
      <c r="B66" s="481" t="s">
        <v>29</v>
      </c>
      <c r="C66" s="482"/>
      <c r="D66" s="19" t="s">
        <v>28</v>
      </c>
      <c r="E66" s="29" t="s">
        <v>64</v>
      </c>
      <c r="F66" s="55" t="s">
        <v>90</v>
      </c>
      <c r="G66" s="56" t="s">
        <v>89</v>
      </c>
    </row>
    <row r="67" spans="2:7" ht="18.75" thickBot="1" thickTop="1">
      <c r="B67" s="361">
        <v>1</v>
      </c>
      <c r="C67" s="362"/>
      <c r="D67" s="20">
        <v>2</v>
      </c>
      <c r="E67" s="20"/>
      <c r="F67" s="57">
        <v>3</v>
      </c>
      <c r="G67" s="58">
        <v>4</v>
      </c>
    </row>
    <row r="68" spans="2:7" ht="18" thickTop="1">
      <c r="B68" s="327" t="s">
        <v>30</v>
      </c>
      <c r="C68" s="328"/>
      <c r="D68" s="349">
        <v>300</v>
      </c>
      <c r="E68" s="26"/>
      <c r="F68" s="355">
        <f>F70+F81</f>
        <v>43162457724</v>
      </c>
      <c r="G68" s="347">
        <f>G70+G81</f>
        <v>33018915534</v>
      </c>
    </row>
    <row r="69" spans="2:7" ht="17.25">
      <c r="B69" s="334" t="s">
        <v>91</v>
      </c>
      <c r="C69" s="335"/>
      <c r="D69" s="350"/>
      <c r="E69" s="25"/>
      <c r="F69" s="356"/>
      <c r="G69" s="348"/>
    </row>
    <row r="70" spans="2:7" ht="17.25">
      <c r="B70" s="336" t="s">
        <v>31</v>
      </c>
      <c r="C70" s="337"/>
      <c r="D70" s="10">
        <v>310</v>
      </c>
      <c r="E70" s="10"/>
      <c r="F70" s="45">
        <f>SUM(F71:F79)</f>
        <v>19448385780</v>
      </c>
      <c r="G70" s="46">
        <f>SUM(G71:G79)</f>
        <v>8653104390</v>
      </c>
    </row>
    <row r="71" spans="2:7" ht="16.5">
      <c r="B71" s="340" t="s">
        <v>92</v>
      </c>
      <c r="C71" s="341"/>
      <c r="D71" s="11">
        <v>311</v>
      </c>
      <c r="E71" s="11" t="s">
        <v>132</v>
      </c>
      <c r="F71" s="35">
        <v>5060978210</v>
      </c>
      <c r="G71" s="36">
        <v>5100000000</v>
      </c>
    </row>
    <row r="72" spans="2:7" ht="16.5">
      <c r="B72" s="340" t="s">
        <v>93</v>
      </c>
      <c r="C72" s="341"/>
      <c r="D72" s="11">
        <v>312</v>
      </c>
      <c r="E72" s="11"/>
      <c r="F72" s="35">
        <v>2929226469</v>
      </c>
      <c r="G72" s="36">
        <v>739063398</v>
      </c>
    </row>
    <row r="73" spans="2:7" ht="16.5">
      <c r="B73" s="340" t="s">
        <v>94</v>
      </c>
      <c r="C73" s="341"/>
      <c r="D73" s="11">
        <v>313</v>
      </c>
      <c r="E73" s="11"/>
      <c r="F73" s="35"/>
      <c r="G73" s="36"/>
    </row>
    <row r="74" spans="2:7" ht="16.5">
      <c r="B74" s="340" t="s">
        <v>95</v>
      </c>
      <c r="C74" s="341"/>
      <c r="D74" s="11">
        <v>314</v>
      </c>
      <c r="E74" s="11" t="s">
        <v>133</v>
      </c>
      <c r="F74" s="35"/>
      <c r="G74" s="36"/>
    </row>
    <row r="75" spans="2:7" ht="16.5">
      <c r="B75" s="340" t="s">
        <v>131</v>
      </c>
      <c r="C75" s="341"/>
      <c r="D75" s="11">
        <v>315</v>
      </c>
      <c r="E75" s="11"/>
      <c r="F75" s="35">
        <v>0</v>
      </c>
      <c r="G75" s="36"/>
    </row>
    <row r="76" spans="2:7" ht="16.5">
      <c r="B76" s="340" t="s">
        <v>96</v>
      </c>
      <c r="C76" s="341"/>
      <c r="D76" s="11">
        <v>316</v>
      </c>
      <c r="E76" s="11" t="s">
        <v>134</v>
      </c>
      <c r="F76" s="35">
        <v>200000000</v>
      </c>
      <c r="G76" s="36">
        <v>200000000</v>
      </c>
    </row>
    <row r="77" spans="2:7" ht="16.5">
      <c r="B77" s="340" t="s">
        <v>97</v>
      </c>
      <c r="C77" s="341"/>
      <c r="D77" s="11">
        <v>317</v>
      </c>
      <c r="E77" s="11"/>
      <c r="F77" s="35"/>
      <c r="G77" s="36"/>
    </row>
    <row r="78" spans="2:7" ht="16.5">
      <c r="B78" s="340" t="s">
        <v>98</v>
      </c>
      <c r="C78" s="341"/>
      <c r="D78" s="11">
        <v>318</v>
      </c>
      <c r="E78" s="11"/>
      <c r="F78" s="68"/>
      <c r="G78" s="67"/>
    </row>
    <row r="79" spans="2:7" ht="16.5">
      <c r="B79" s="340" t="s">
        <v>135</v>
      </c>
      <c r="C79" s="341"/>
      <c r="D79" s="11">
        <v>319</v>
      </c>
      <c r="E79" s="11" t="s">
        <v>136</v>
      </c>
      <c r="F79" s="35">
        <v>11258181101</v>
      </c>
      <c r="G79" s="36">
        <v>2614040992</v>
      </c>
    </row>
    <row r="80" spans="2:7" ht="16.5">
      <c r="B80" s="340" t="s">
        <v>138</v>
      </c>
      <c r="C80" s="341"/>
      <c r="D80" s="11">
        <v>320</v>
      </c>
      <c r="E80" s="11"/>
      <c r="F80" s="35"/>
      <c r="G80" s="36"/>
    </row>
    <row r="81" spans="2:7" ht="17.25">
      <c r="B81" s="336" t="s">
        <v>34</v>
      </c>
      <c r="C81" s="337"/>
      <c r="D81" s="10">
        <v>330</v>
      </c>
      <c r="E81" s="10"/>
      <c r="F81" s="45">
        <f>SUM(F82:F88)</f>
        <v>23714071944</v>
      </c>
      <c r="G81" s="46">
        <f>SUM(G82:G88)</f>
        <v>24365811144</v>
      </c>
    </row>
    <row r="82" spans="2:7" ht="16.5">
      <c r="B82" s="340" t="s">
        <v>99</v>
      </c>
      <c r="C82" s="341"/>
      <c r="D82" s="11">
        <v>331</v>
      </c>
      <c r="E82" s="11"/>
      <c r="F82" s="35"/>
      <c r="G82" s="36"/>
    </row>
    <row r="83" spans="2:7" ht="16.5">
      <c r="B83" s="340" t="s">
        <v>100</v>
      </c>
      <c r="C83" s="341"/>
      <c r="D83" s="11">
        <v>332</v>
      </c>
      <c r="E83" s="11" t="s">
        <v>137</v>
      </c>
      <c r="F83" s="35"/>
      <c r="G83" s="36"/>
    </row>
    <row r="84" spans="2:7" ht="16.5">
      <c r="B84" s="340" t="s">
        <v>101</v>
      </c>
      <c r="C84" s="341"/>
      <c r="D84" s="11">
        <v>333</v>
      </c>
      <c r="E84" s="11"/>
      <c r="F84" s="35"/>
      <c r="G84" s="36"/>
    </row>
    <row r="85" spans="2:7" ht="16.5">
      <c r="B85" s="340" t="s">
        <v>102</v>
      </c>
      <c r="C85" s="341"/>
      <c r="D85" s="11">
        <v>334</v>
      </c>
      <c r="E85" s="11" t="s">
        <v>139</v>
      </c>
      <c r="F85" s="35">
        <v>23714071944</v>
      </c>
      <c r="G85" s="36">
        <v>24365811144</v>
      </c>
    </row>
    <row r="86" spans="2:7" ht="16.5">
      <c r="B86" s="340" t="s">
        <v>103</v>
      </c>
      <c r="C86" s="341"/>
      <c r="D86" s="30">
        <v>335</v>
      </c>
      <c r="E86" s="30" t="s">
        <v>130</v>
      </c>
      <c r="F86" s="59"/>
      <c r="G86" s="60"/>
    </row>
    <row r="87" spans="2:7" ht="16.5">
      <c r="B87" s="340" t="s">
        <v>140</v>
      </c>
      <c r="C87" s="341"/>
      <c r="D87" s="30">
        <v>336</v>
      </c>
      <c r="E87" s="30"/>
      <c r="F87" s="59"/>
      <c r="G87" s="60"/>
    </row>
    <row r="88" spans="2:7" ht="17.25" thickBot="1">
      <c r="B88" s="345" t="s">
        <v>141</v>
      </c>
      <c r="C88" s="346"/>
      <c r="D88" s="13">
        <v>337</v>
      </c>
      <c r="E88" s="13"/>
      <c r="F88" s="47"/>
      <c r="G88" s="48"/>
    </row>
    <row r="89" ht="15" thickTop="1"/>
    <row r="90" ht="15" thickBot="1"/>
    <row r="91" spans="2:7" ht="18" thickTop="1">
      <c r="B91" s="327" t="s">
        <v>104</v>
      </c>
      <c r="C91" s="328"/>
      <c r="D91" s="349">
        <v>400</v>
      </c>
      <c r="E91" s="26"/>
      <c r="F91" s="355">
        <f>F93+F105</f>
        <v>23064259854</v>
      </c>
      <c r="G91" s="347">
        <f>G93+G105</f>
        <v>23085204594</v>
      </c>
    </row>
    <row r="92" spans="2:7" ht="17.25">
      <c r="B92" s="325" t="s">
        <v>55</v>
      </c>
      <c r="C92" s="326"/>
      <c r="D92" s="332"/>
      <c r="E92" s="69"/>
      <c r="F92" s="358"/>
      <c r="G92" s="333"/>
    </row>
    <row r="93" spans="2:7" ht="17.25">
      <c r="B93" s="342" t="s">
        <v>105</v>
      </c>
      <c r="C93" s="343"/>
      <c r="D93" s="70">
        <v>410</v>
      </c>
      <c r="E93" s="70"/>
      <c r="F93" s="71">
        <f>SUM(F94:F104)</f>
        <v>23085204594</v>
      </c>
      <c r="G93" s="72">
        <f>SUM(G94:G104)</f>
        <v>23085204594</v>
      </c>
    </row>
    <row r="94" spans="2:7" ht="16.5">
      <c r="B94" s="340" t="s">
        <v>106</v>
      </c>
      <c r="C94" s="341"/>
      <c r="D94" s="11">
        <v>411</v>
      </c>
      <c r="E94" s="11"/>
      <c r="F94" s="35">
        <v>20000000000</v>
      </c>
      <c r="G94" s="36">
        <v>20000000000</v>
      </c>
    </row>
    <row r="95" spans="2:7" ht="16.5">
      <c r="B95" s="340" t="s">
        <v>107</v>
      </c>
      <c r="C95" s="341"/>
      <c r="D95" s="11">
        <v>412</v>
      </c>
      <c r="E95" s="11"/>
      <c r="F95" s="35"/>
      <c r="G95" s="36"/>
    </row>
    <row r="96" spans="2:7" ht="16.5">
      <c r="B96" s="340" t="s">
        <v>142</v>
      </c>
      <c r="C96" s="341"/>
      <c r="D96" s="11">
        <v>413</v>
      </c>
      <c r="E96" s="11"/>
      <c r="F96" s="35"/>
      <c r="G96" s="36"/>
    </row>
    <row r="97" spans="2:7" ht="16.5">
      <c r="B97" s="340" t="s">
        <v>143</v>
      </c>
      <c r="C97" s="341"/>
      <c r="D97" s="11">
        <v>414</v>
      </c>
      <c r="E97" s="11"/>
      <c r="F97" s="35"/>
      <c r="G97" s="36"/>
    </row>
    <row r="98" spans="2:7" ht="16.5">
      <c r="B98" s="340" t="s">
        <v>144</v>
      </c>
      <c r="C98" s="341"/>
      <c r="D98" s="11">
        <v>415</v>
      </c>
      <c r="E98" s="11"/>
      <c r="F98" s="35"/>
      <c r="G98" s="36"/>
    </row>
    <row r="99" spans="2:7" ht="16.5">
      <c r="B99" s="340" t="s">
        <v>145</v>
      </c>
      <c r="C99" s="341"/>
      <c r="D99" s="11">
        <v>416</v>
      </c>
      <c r="E99" s="11"/>
      <c r="F99" s="35"/>
      <c r="G99" s="36"/>
    </row>
    <row r="100" spans="2:7" ht="16.5">
      <c r="B100" s="340" t="s">
        <v>146</v>
      </c>
      <c r="C100" s="341"/>
      <c r="D100" s="11">
        <v>417</v>
      </c>
      <c r="E100" s="11"/>
      <c r="F100" s="35"/>
      <c r="G100" s="36"/>
    </row>
    <row r="101" spans="2:7" ht="16.5">
      <c r="B101" s="340" t="s">
        <v>147</v>
      </c>
      <c r="C101" s="341"/>
      <c r="D101" s="11">
        <v>418</v>
      </c>
      <c r="E101" s="11"/>
      <c r="F101" s="35"/>
      <c r="G101" s="36"/>
    </row>
    <row r="102" spans="2:7" ht="16.5">
      <c r="B102" s="340" t="s">
        <v>148</v>
      </c>
      <c r="C102" s="341"/>
      <c r="D102" s="11">
        <v>419</v>
      </c>
      <c r="E102" s="11"/>
      <c r="F102" s="35"/>
      <c r="G102" s="36"/>
    </row>
    <row r="103" spans="2:7" ht="16.5">
      <c r="B103" s="340" t="s">
        <v>149</v>
      </c>
      <c r="C103" s="341"/>
      <c r="D103" s="11">
        <v>420</v>
      </c>
      <c r="E103" s="11"/>
      <c r="F103" s="35">
        <v>3085204594</v>
      </c>
      <c r="G103" s="36">
        <v>3085204594</v>
      </c>
    </row>
    <row r="104" spans="2:7" ht="16.5">
      <c r="B104" s="340" t="s">
        <v>150</v>
      </c>
      <c r="C104" s="341"/>
      <c r="D104" s="11">
        <v>421</v>
      </c>
      <c r="E104" s="11"/>
      <c r="F104" s="35"/>
      <c r="G104" s="36"/>
    </row>
    <row r="105" spans="2:7" ht="17.25">
      <c r="B105" s="336" t="s">
        <v>50</v>
      </c>
      <c r="C105" s="337"/>
      <c r="D105" s="10">
        <v>430</v>
      </c>
      <c r="E105" s="10"/>
      <c r="F105" s="45">
        <f>SUM(F106:F108)</f>
        <v>-20944740</v>
      </c>
      <c r="G105" s="46">
        <f>SUM(G106:G108)</f>
        <v>0</v>
      </c>
    </row>
    <row r="106" spans="2:7" ht="16.5">
      <c r="B106" s="340" t="s">
        <v>51</v>
      </c>
      <c r="C106" s="341"/>
      <c r="D106" s="11">
        <v>431</v>
      </c>
      <c r="E106" s="11"/>
      <c r="F106" s="35">
        <v>-20944740</v>
      </c>
      <c r="G106" s="36"/>
    </row>
    <row r="107" spans="2:7" ht="16.5">
      <c r="B107" s="340" t="s">
        <v>151</v>
      </c>
      <c r="C107" s="341"/>
      <c r="D107" s="11">
        <v>432</v>
      </c>
      <c r="E107" s="11" t="s">
        <v>152</v>
      </c>
      <c r="F107" s="35"/>
      <c r="G107" s="36"/>
    </row>
    <row r="108" spans="2:7" ht="17.25" thickBot="1">
      <c r="B108" s="345" t="s">
        <v>37</v>
      </c>
      <c r="C108" s="346"/>
      <c r="D108" s="13">
        <v>433</v>
      </c>
      <c r="E108" s="13"/>
      <c r="F108" s="47"/>
      <c r="G108" s="48"/>
    </row>
    <row r="109" spans="2:7" ht="18.75" thickBot="1" thickTop="1">
      <c r="B109" s="306" t="s">
        <v>45</v>
      </c>
      <c r="C109" s="307"/>
      <c r="D109" s="6">
        <v>440</v>
      </c>
      <c r="E109" s="6"/>
      <c r="F109" s="52">
        <f>F68+F91</f>
        <v>66226717578</v>
      </c>
      <c r="G109" s="53">
        <f>G68+G91</f>
        <v>56104120128</v>
      </c>
    </row>
    <row r="110" spans="2:7" ht="15" thickTop="1">
      <c r="B110" s="510"/>
      <c r="C110" s="510"/>
      <c r="D110" s="510"/>
      <c r="E110" s="510"/>
      <c r="F110" s="510"/>
      <c r="G110" s="510"/>
    </row>
    <row r="111" spans="2:7" ht="21.75" thickBot="1">
      <c r="B111" s="308" t="s">
        <v>49</v>
      </c>
      <c r="C111" s="308"/>
      <c r="D111" s="308"/>
      <c r="E111" s="308"/>
      <c r="F111" s="308"/>
      <c r="G111" s="308"/>
    </row>
    <row r="112" spans="2:7" ht="36" thickBot="1" thickTop="1">
      <c r="B112" s="330" t="s">
        <v>27</v>
      </c>
      <c r="C112" s="331"/>
      <c r="D112" s="317"/>
      <c r="E112" s="29" t="s">
        <v>64</v>
      </c>
      <c r="F112" s="55" t="s">
        <v>47</v>
      </c>
      <c r="G112" s="56" t="s">
        <v>48</v>
      </c>
    </row>
    <row r="113" spans="2:7" ht="17.25" thickTop="1">
      <c r="B113" s="318" t="s">
        <v>56</v>
      </c>
      <c r="C113" s="319"/>
      <c r="D113" s="320"/>
      <c r="E113" s="27"/>
      <c r="F113" s="62">
        <v>0</v>
      </c>
      <c r="G113" s="63">
        <v>0</v>
      </c>
    </row>
    <row r="114" spans="2:7" ht="16.5">
      <c r="B114" s="321" t="s">
        <v>46</v>
      </c>
      <c r="C114" s="322"/>
      <c r="D114" s="316"/>
      <c r="E114" s="23"/>
      <c r="F114" s="35">
        <v>0</v>
      </c>
      <c r="G114" s="64">
        <v>0</v>
      </c>
    </row>
    <row r="115" spans="2:7" ht="16.5">
      <c r="B115" s="321" t="s">
        <v>154</v>
      </c>
      <c r="C115" s="322"/>
      <c r="D115" s="316"/>
      <c r="E115" s="23"/>
      <c r="F115" s="35">
        <v>0</v>
      </c>
      <c r="G115" s="64">
        <v>0</v>
      </c>
    </row>
    <row r="116" spans="2:7" ht="16.5">
      <c r="B116" s="321" t="s">
        <v>52</v>
      </c>
      <c r="C116" s="322"/>
      <c r="D116" s="316"/>
      <c r="E116" s="23"/>
      <c r="F116" s="35">
        <v>0</v>
      </c>
      <c r="G116" s="64">
        <v>0</v>
      </c>
    </row>
    <row r="117" spans="2:7" ht="16.5">
      <c r="B117" s="321" t="s">
        <v>53</v>
      </c>
      <c r="C117" s="322"/>
      <c r="D117" s="316"/>
      <c r="E117" s="23"/>
      <c r="F117" s="35">
        <v>0</v>
      </c>
      <c r="G117" s="64">
        <v>0</v>
      </c>
    </row>
    <row r="118" spans="2:7" ht="16.5">
      <c r="B118" s="321" t="s">
        <v>153</v>
      </c>
      <c r="C118" s="322"/>
      <c r="D118" s="316"/>
      <c r="E118" s="28"/>
      <c r="F118" s="59"/>
      <c r="G118" s="65"/>
    </row>
    <row r="119" spans="2:7" ht="17.25" thickBot="1">
      <c r="B119" s="311"/>
      <c r="C119" s="312"/>
      <c r="D119" s="313"/>
      <c r="E119" s="22"/>
      <c r="F119" s="47">
        <v>0</v>
      </c>
      <c r="G119" s="66"/>
    </row>
    <row r="120" spans="2:7" ht="17.25" thickTop="1">
      <c r="B120" s="310" t="s">
        <v>58</v>
      </c>
      <c r="C120" s="310"/>
      <c r="D120" s="310"/>
      <c r="E120" s="310"/>
      <c r="F120" s="310"/>
      <c r="G120" s="310"/>
    </row>
    <row r="121" spans="2:7" ht="16.5">
      <c r="B121" s="483" t="s">
        <v>57</v>
      </c>
      <c r="C121" s="483"/>
      <c r="D121" s="483"/>
      <c r="E121" s="483"/>
      <c r="F121" s="483"/>
      <c r="G121" s="483"/>
    </row>
    <row r="122" spans="6:7" ht="17.25">
      <c r="F122" s="309" t="s">
        <v>5</v>
      </c>
      <c r="G122" s="309"/>
    </row>
    <row r="123" spans="2:7" ht="17.25">
      <c r="B123" s="18" t="s">
        <v>59</v>
      </c>
      <c r="C123" s="18" t="s">
        <v>60</v>
      </c>
      <c r="F123" s="329" t="s">
        <v>25</v>
      </c>
      <c r="G123" s="329"/>
    </row>
    <row r="129" spans="1:3" ht="14.25">
      <c r="A129" s="344"/>
      <c r="B129" s="344"/>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I129"/>
  <sheetViews>
    <sheetView showGridLines="0" workbookViewId="0" topLeftCell="A1">
      <selection activeCell="B2" sqref="B2"/>
    </sheetView>
  </sheetViews>
  <sheetFormatPr defaultColWidth="9.00390625" defaultRowHeight="12.75"/>
  <cols>
    <col min="1" max="1" width="1.25" style="33" customWidth="1"/>
    <col min="2" max="2" width="19.375" style="33" hidden="1" customWidth="1"/>
    <col min="3" max="3" width="31.125" style="33" customWidth="1"/>
    <col min="4" max="4" width="9.125" style="34" customWidth="1"/>
    <col min="5" max="5" width="10.75390625" style="34" customWidth="1"/>
    <col min="6" max="6" width="17.75390625" style="40" customWidth="1"/>
    <col min="7" max="7" width="19.125" style="40" customWidth="1"/>
    <col min="8" max="9" width="15.625" style="33" bestFit="1" customWidth="1"/>
    <col min="10" max="16384" width="9.125" style="33" customWidth="1"/>
  </cols>
  <sheetData>
    <row r="1" spans="2:7" ht="24.75" customHeight="1">
      <c r="B1" s="79" t="s">
        <v>161</v>
      </c>
      <c r="F1" s="488" t="s">
        <v>157</v>
      </c>
      <c r="G1" s="489"/>
    </row>
    <row r="2" spans="2:7" ht="29.25" customHeight="1">
      <c r="B2" s="79"/>
      <c r="C2" s="21"/>
      <c r="D2" s="21"/>
      <c r="E2" s="21"/>
      <c r="F2" s="501" t="s">
        <v>155</v>
      </c>
      <c r="G2" s="501"/>
    </row>
    <row r="3" spans="2:7" ht="23.25">
      <c r="B3" s="363" t="s">
        <v>156</v>
      </c>
      <c r="C3" s="363"/>
      <c r="D3" s="363"/>
      <c r="E3" s="363"/>
      <c r="F3" s="363"/>
      <c r="G3" s="363"/>
    </row>
    <row r="4" spans="2:7" ht="18">
      <c r="B4" s="377" t="s">
        <v>4</v>
      </c>
      <c r="C4" s="377"/>
      <c r="D4" s="377"/>
      <c r="E4" s="377"/>
      <c r="F4" s="377"/>
      <c r="G4" s="377"/>
    </row>
    <row r="5" ht="20.25" customHeight="1" thickBot="1">
      <c r="G5" s="42" t="s">
        <v>54</v>
      </c>
    </row>
    <row r="6" spans="2:7" ht="36" thickBot="1" thickTop="1">
      <c r="B6" s="323" t="s">
        <v>27</v>
      </c>
      <c r="C6" s="324"/>
      <c r="D6" s="31" t="s">
        <v>28</v>
      </c>
      <c r="E6" s="29" t="s">
        <v>64</v>
      </c>
      <c r="F6" s="80" t="s">
        <v>90</v>
      </c>
      <c r="G6" s="43" t="s">
        <v>47</v>
      </c>
    </row>
    <row r="7" spans="2:7" ht="14.25" customHeight="1" thickBot="1" thickTop="1">
      <c r="B7" s="485">
        <v>1</v>
      </c>
      <c r="C7" s="486"/>
      <c r="D7" s="8">
        <v>2</v>
      </c>
      <c r="E7" s="8">
        <v>3</v>
      </c>
      <c r="F7" s="44">
        <v>4</v>
      </c>
      <c r="G7" s="81">
        <v>5</v>
      </c>
    </row>
    <row r="8" spans="2:7" ht="17.25">
      <c r="B8" s="366" t="s">
        <v>108</v>
      </c>
      <c r="C8" s="367"/>
      <c r="D8" s="354">
        <v>100</v>
      </c>
      <c r="E8" s="24"/>
      <c r="F8" s="352">
        <f>F10+F13+F16+F23+F26</f>
        <v>346665906</v>
      </c>
      <c r="G8" s="351">
        <f>G10+G13+G16+G23+G26</f>
        <v>0</v>
      </c>
    </row>
    <row r="9" spans="2:7" ht="17.25">
      <c r="B9" s="334" t="s">
        <v>61</v>
      </c>
      <c r="C9" s="335"/>
      <c r="D9" s="350"/>
      <c r="E9" s="25"/>
      <c r="F9" s="353"/>
      <c r="G9" s="348"/>
    </row>
    <row r="10" spans="2:7" ht="17.25">
      <c r="B10" s="336" t="s">
        <v>109</v>
      </c>
      <c r="C10" s="337"/>
      <c r="D10" s="10">
        <v>110</v>
      </c>
      <c r="E10" s="10"/>
      <c r="F10" s="45">
        <f>SUM(F11:F12)</f>
        <v>23256961</v>
      </c>
      <c r="G10" s="46">
        <f>SUM(G11:G12)</f>
        <v>0</v>
      </c>
    </row>
    <row r="11" spans="2:7" ht="16.5">
      <c r="B11" s="340" t="s">
        <v>62</v>
      </c>
      <c r="C11" s="341"/>
      <c r="D11" s="11">
        <v>111</v>
      </c>
      <c r="E11" s="11" t="s">
        <v>110</v>
      </c>
      <c r="F11" s="35">
        <v>23256961</v>
      </c>
      <c r="G11" s="36"/>
    </row>
    <row r="12" spans="2:7" ht="16.5">
      <c r="B12" s="340" t="s">
        <v>63</v>
      </c>
      <c r="C12" s="341"/>
      <c r="D12" s="11">
        <v>112</v>
      </c>
      <c r="E12" s="11"/>
      <c r="F12" s="35"/>
      <c r="G12" s="36"/>
    </row>
    <row r="13" spans="2:7" ht="17.25">
      <c r="B13" s="336" t="s">
        <v>32</v>
      </c>
      <c r="C13" s="337"/>
      <c r="D13" s="10">
        <v>120</v>
      </c>
      <c r="E13" s="11" t="s">
        <v>111</v>
      </c>
      <c r="F13" s="45">
        <f>F14+F15</f>
        <v>0</v>
      </c>
      <c r="G13" s="46">
        <f>G14+G15</f>
        <v>0</v>
      </c>
    </row>
    <row r="14" spans="2:7" ht="16.5">
      <c r="B14" s="340" t="s">
        <v>65</v>
      </c>
      <c r="C14" s="341"/>
      <c r="D14" s="11">
        <v>121</v>
      </c>
      <c r="E14" s="11"/>
      <c r="F14" s="35"/>
      <c r="G14" s="36"/>
    </row>
    <row r="15" spans="2:7" ht="16.5">
      <c r="B15" s="340" t="s">
        <v>66</v>
      </c>
      <c r="C15" s="341"/>
      <c r="D15" s="11">
        <v>129</v>
      </c>
      <c r="E15" s="11"/>
      <c r="F15" s="35"/>
      <c r="G15" s="36"/>
    </row>
    <row r="16" spans="2:7" ht="17.25">
      <c r="B16" s="336" t="s">
        <v>113</v>
      </c>
      <c r="C16" s="337"/>
      <c r="D16" s="10">
        <v>130</v>
      </c>
      <c r="E16" s="10"/>
      <c r="F16" s="45">
        <f>SUM(F17:F22)</f>
        <v>276400000</v>
      </c>
      <c r="G16" s="46">
        <f>SUM(G17:G22)</f>
        <v>0</v>
      </c>
    </row>
    <row r="17" spans="2:7" ht="16.5">
      <c r="B17" s="340" t="s">
        <v>33</v>
      </c>
      <c r="C17" s="341"/>
      <c r="D17" s="11">
        <v>131</v>
      </c>
      <c r="E17" s="11"/>
      <c r="F17" s="35"/>
      <c r="G17" s="36"/>
    </row>
    <row r="18" spans="2:7" ht="16.5">
      <c r="B18" s="340" t="s">
        <v>35</v>
      </c>
      <c r="C18" s="341"/>
      <c r="D18" s="11">
        <v>132</v>
      </c>
      <c r="E18" s="11"/>
      <c r="F18" s="35">
        <v>249000000</v>
      </c>
      <c r="G18" s="36"/>
    </row>
    <row r="19" spans="2:7" ht="16.5">
      <c r="B19" s="340" t="s">
        <v>112</v>
      </c>
      <c r="C19" s="341"/>
      <c r="D19" s="11">
        <v>133</v>
      </c>
      <c r="E19" s="11"/>
      <c r="F19" s="35"/>
      <c r="G19" s="36"/>
    </row>
    <row r="20" spans="2:7" ht="16.5">
      <c r="B20" s="340" t="s">
        <v>67</v>
      </c>
      <c r="C20" s="341"/>
      <c r="D20" s="11">
        <v>134</v>
      </c>
      <c r="E20" s="11"/>
      <c r="F20" s="35"/>
      <c r="G20" s="36"/>
    </row>
    <row r="21" spans="2:7" ht="16.5">
      <c r="B21" s="340" t="s">
        <v>68</v>
      </c>
      <c r="C21" s="341"/>
      <c r="D21" s="11">
        <v>135</v>
      </c>
      <c r="E21" s="11" t="s">
        <v>114</v>
      </c>
      <c r="F21" s="35">
        <v>27400000</v>
      </c>
      <c r="G21" s="36"/>
    </row>
    <row r="22" spans="2:7" ht="16.5">
      <c r="B22" s="340" t="s">
        <v>69</v>
      </c>
      <c r="C22" s="341"/>
      <c r="D22" s="11">
        <v>139</v>
      </c>
      <c r="E22" s="11"/>
      <c r="F22" s="35"/>
      <c r="G22" s="36"/>
    </row>
    <row r="23" spans="2:7" ht="17.25">
      <c r="B23" s="336" t="s">
        <v>36</v>
      </c>
      <c r="C23" s="337"/>
      <c r="D23" s="10">
        <v>140</v>
      </c>
      <c r="E23" s="10"/>
      <c r="F23" s="45">
        <f>F24+F25</f>
        <v>0</v>
      </c>
      <c r="G23" s="46">
        <f>G24+G25</f>
        <v>0</v>
      </c>
    </row>
    <row r="24" spans="2:7" ht="16.5">
      <c r="B24" s="340" t="s">
        <v>70</v>
      </c>
      <c r="C24" s="341"/>
      <c r="D24" s="11">
        <v>141</v>
      </c>
      <c r="E24" s="11" t="s">
        <v>115</v>
      </c>
      <c r="F24" s="35"/>
      <c r="G24" s="36"/>
    </row>
    <row r="25" spans="2:7" ht="16.5">
      <c r="B25" s="340" t="s">
        <v>71</v>
      </c>
      <c r="C25" s="341"/>
      <c r="D25" s="11">
        <v>149</v>
      </c>
      <c r="E25" s="11"/>
      <c r="F25" s="35"/>
      <c r="G25" s="36"/>
    </row>
    <row r="26" spans="2:7" ht="17.25">
      <c r="B26" s="336" t="s">
        <v>72</v>
      </c>
      <c r="C26" s="337"/>
      <c r="D26" s="10">
        <v>150</v>
      </c>
      <c r="E26" s="10"/>
      <c r="F26" s="45">
        <f>SUM(F27:F30)</f>
        <v>47008945</v>
      </c>
      <c r="G26" s="46">
        <f>SUM(G27:G30)</f>
        <v>0</v>
      </c>
    </row>
    <row r="27" spans="2:7" ht="16.5">
      <c r="B27" s="340" t="s">
        <v>73</v>
      </c>
      <c r="C27" s="341"/>
      <c r="D27" s="11">
        <v>151</v>
      </c>
      <c r="E27" s="11"/>
      <c r="F27" s="35">
        <v>46984945</v>
      </c>
      <c r="G27" s="36"/>
    </row>
    <row r="28" spans="2:7" ht="16.5">
      <c r="B28" s="340" t="s">
        <v>116</v>
      </c>
      <c r="C28" s="341"/>
      <c r="D28" s="11">
        <v>152</v>
      </c>
      <c r="E28" s="11"/>
      <c r="F28" s="35">
        <v>24000</v>
      </c>
      <c r="G28" s="36"/>
    </row>
    <row r="29" spans="2:7" ht="16.5">
      <c r="B29" s="340" t="s">
        <v>12</v>
      </c>
      <c r="C29" s="341"/>
      <c r="D29" s="11">
        <v>154</v>
      </c>
      <c r="E29" s="11" t="s">
        <v>13</v>
      </c>
      <c r="F29" s="35"/>
      <c r="G29" s="36"/>
    </row>
    <row r="30" spans="2:7" ht="16.5">
      <c r="B30" s="340" t="s">
        <v>14</v>
      </c>
      <c r="C30" s="341"/>
      <c r="D30" s="11">
        <v>158</v>
      </c>
      <c r="E30" s="11"/>
      <c r="F30" s="35"/>
      <c r="G30" s="36"/>
    </row>
    <row r="31" spans="2:7" ht="17.25" thickBot="1">
      <c r="B31" s="345"/>
      <c r="C31" s="346"/>
      <c r="D31" s="13"/>
      <c r="E31" s="13"/>
      <c r="F31" s="47"/>
      <c r="G31" s="48"/>
    </row>
    <row r="32" spans="2:7" ht="18" thickBot="1" thickTop="1">
      <c r="B32" s="14"/>
      <c r="C32" s="14"/>
      <c r="D32" s="15"/>
      <c r="E32" s="15"/>
      <c r="F32" s="49"/>
      <c r="G32" s="49"/>
    </row>
    <row r="33" spans="2:7" ht="18" thickTop="1">
      <c r="B33" s="368" t="s">
        <v>74</v>
      </c>
      <c r="C33" s="369"/>
      <c r="D33" s="349">
        <v>200</v>
      </c>
      <c r="E33" s="26"/>
      <c r="F33" s="355">
        <f>F35+F41+F51+F52+F55+F60</f>
        <v>0</v>
      </c>
      <c r="G33" s="347">
        <f>G35+G41+G51+G52+G55+G60</f>
        <v>0</v>
      </c>
    </row>
    <row r="34" spans="2:7" ht="17.25">
      <c r="B34" s="325" t="s">
        <v>75</v>
      </c>
      <c r="C34" s="326"/>
      <c r="D34" s="332"/>
      <c r="E34" s="69"/>
      <c r="F34" s="358"/>
      <c r="G34" s="333"/>
    </row>
    <row r="35" spans="2:7" ht="17.25">
      <c r="B35" s="370" t="s">
        <v>76</v>
      </c>
      <c r="C35" s="371"/>
      <c r="D35" s="73">
        <v>210</v>
      </c>
      <c r="E35" s="73"/>
      <c r="F35" s="74">
        <f>SUM(F36:F40)</f>
        <v>0</v>
      </c>
      <c r="G35" s="83">
        <f>SUM(G36:G40)</f>
        <v>0</v>
      </c>
    </row>
    <row r="36" spans="2:7" ht="17.25">
      <c r="B36" s="340" t="s">
        <v>77</v>
      </c>
      <c r="C36" s="341"/>
      <c r="D36" s="37">
        <v>211</v>
      </c>
      <c r="E36" s="82"/>
      <c r="F36" s="84"/>
      <c r="G36" s="85"/>
    </row>
    <row r="37" spans="2:7" ht="17.25">
      <c r="B37" s="340" t="s">
        <v>117</v>
      </c>
      <c r="C37" s="341"/>
      <c r="D37" s="37">
        <v>212</v>
      </c>
      <c r="E37" s="82"/>
      <c r="F37" s="84"/>
      <c r="G37" s="85"/>
    </row>
    <row r="38" spans="2:7" ht="17.25">
      <c r="B38" s="340" t="s">
        <v>120</v>
      </c>
      <c r="C38" s="341"/>
      <c r="D38" s="37">
        <v>213</v>
      </c>
      <c r="E38" s="37" t="s">
        <v>121</v>
      </c>
      <c r="F38" s="86"/>
      <c r="G38" s="85"/>
    </row>
    <row r="39" spans="2:7" ht="17.25">
      <c r="B39" s="340" t="s">
        <v>118</v>
      </c>
      <c r="C39" s="341"/>
      <c r="D39" s="37">
        <v>218</v>
      </c>
      <c r="E39" s="37" t="s">
        <v>122</v>
      </c>
      <c r="F39" s="84"/>
      <c r="G39" s="85"/>
    </row>
    <row r="40" spans="2:7" ht="17.25">
      <c r="B40" s="340" t="s">
        <v>119</v>
      </c>
      <c r="C40" s="341"/>
      <c r="D40" s="37">
        <v>219</v>
      </c>
      <c r="E40" s="82"/>
      <c r="F40" s="84"/>
      <c r="G40" s="85"/>
    </row>
    <row r="41" spans="2:7" ht="17.25">
      <c r="B41" s="336" t="s">
        <v>78</v>
      </c>
      <c r="C41" s="337"/>
      <c r="D41" s="10">
        <v>220</v>
      </c>
      <c r="E41" s="10"/>
      <c r="F41" s="38"/>
      <c r="G41" s="39"/>
    </row>
    <row r="42" spans="2:7" ht="16.5">
      <c r="B42" s="340" t="s">
        <v>38</v>
      </c>
      <c r="C42" s="341"/>
      <c r="D42" s="11">
        <v>221</v>
      </c>
      <c r="E42" s="11" t="s">
        <v>123</v>
      </c>
      <c r="F42" s="50">
        <f>F43+F44</f>
        <v>0</v>
      </c>
      <c r="G42" s="51">
        <f>G43+G44</f>
        <v>0</v>
      </c>
    </row>
    <row r="43" spans="2:7" ht="16.5">
      <c r="B43" s="338" t="s">
        <v>39</v>
      </c>
      <c r="C43" s="339"/>
      <c r="D43" s="11">
        <v>222</v>
      </c>
      <c r="E43" s="11"/>
      <c r="F43" s="35"/>
      <c r="G43" s="36"/>
    </row>
    <row r="44" spans="2:7" ht="16.5">
      <c r="B44" s="338" t="s">
        <v>40</v>
      </c>
      <c r="C44" s="339"/>
      <c r="D44" s="11">
        <v>223</v>
      </c>
      <c r="E44" s="11"/>
      <c r="F44" s="35"/>
      <c r="G44" s="36"/>
    </row>
    <row r="45" spans="2:7" ht="16.5">
      <c r="B45" s="340" t="s">
        <v>41</v>
      </c>
      <c r="C45" s="341"/>
      <c r="D45" s="11">
        <v>224</v>
      </c>
      <c r="E45" s="11" t="s">
        <v>124</v>
      </c>
      <c r="F45" s="50">
        <f>F46+F47</f>
        <v>0</v>
      </c>
      <c r="G45" s="51">
        <f>G46+G47</f>
        <v>0</v>
      </c>
    </row>
    <row r="46" spans="2:7" ht="16.5">
      <c r="B46" s="338" t="s">
        <v>39</v>
      </c>
      <c r="C46" s="339"/>
      <c r="D46" s="11">
        <v>225</v>
      </c>
      <c r="E46" s="11"/>
      <c r="F46" s="35"/>
      <c r="G46" s="36"/>
    </row>
    <row r="47" spans="2:7" ht="16.5">
      <c r="B47" s="338" t="s">
        <v>40</v>
      </c>
      <c r="C47" s="339"/>
      <c r="D47" s="11">
        <v>226</v>
      </c>
      <c r="E47" s="11"/>
      <c r="F47" s="35"/>
      <c r="G47" s="36"/>
    </row>
    <row r="48" spans="2:7" ht="16.5">
      <c r="B48" s="340" t="s">
        <v>42</v>
      </c>
      <c r="C48" s="341"/>
      <c r="D48" s="11">
        <v>227</v>
      </c>
      <c r="E48" s="11" t="s">
        <v>125</v>
      </c>
      <c r="F48" s="50">
        <f>F49+F50</f>
        <v>0</v>
      </c>
      <c r="G48" s="51">
        <f>G49+G50</f>
        <v>0</v>
      </c>
    </row>
    <row r="49" spans="2:7" ht="16.5">
      <c r="B49" s="338" t="s">
        <v>39</v>
      </c>
      <c r="C49" s="339"/>
      <c r="D49" s="11">
        <v>228</v>
      </c>
      <c r="E49" s="11"/>
      <c r="F49" s="35"/>
      <c r="G49" s="36"/>
    </row>
    <row r="50" spans="2:7" ht="16.5">
      <c r="B50" s="338" t="s">
        <v>40</v>
      </c>
      <c r="C50" s="339"/>
      <c r="D50" s="11">
        <v>229</v>
      </c>
      <c r="E50" s="11"/>
      <c r="F50" s="35"/>
      <c r="G50" s="36"/>
    </row>
    <row r="51" spans="2:7" ht="16.5">
      <c r="B51" s="340" t="s">
        <v>79</v>
      </c>
      <c r="C51" s="341"/>
      <c r="D51" s="11">
        <v>230</v>
      </c>
      <c r="E51" s="11" t="s">
        <v>126</v>
      </c>
      <c r="F51" s="35">
        <v>0</v>
      </c>
      <c r="G51" s="36"/>
    </row>
    <row r="52" spans="2:7" ht="17.25">
      <c r="B52" s="336" t="s">
        <v>80</v>
      </c>
      <c r="C52" s="337"/>
      <c r="D52" s="10">
        <v>240</v>
      </c>
      <c r="E52" s="11" t="s">
        <v>127</v>
      </c>
      <c r="F52" s="50">
        <f>F53+F54</f>
        <v>0</v>
      </c>
      <c r="G52" s="51">
        <f>G53+G54</f>
        <v>0</v>
      </c>
    </row>
    <row r="53" spans="2:7" ht="16.5">
      <c r="B53" s="338" t="s">
        <v>39</v>
      </c>
      <c r="C53" s="339"/>
      <c r="D53" s="11">
        <v>241</v>
      </c>
      <c r="E53" s="11"/>
      <c r="F53" s="35"/>
      <c r="G53" s="36"/>
    </row>
    <row r="54" spans="2:7" ht="17.25">
      <c r="B54" s="338" t="s">
        <v>40</v>
      </c>
      <c r="C54" s="339"/>
      <c r="D54" s="11">
        <v>242</v>
      </c>
      <c r="E54" s="10"/>
      <c r="F54" s="38"/>
      <c r="G54" s="39"/>
    </row>
    <row r="55" spans="2:7" ht="17.25">
      <c r="B55" s="336" t="s">
        <v>81</v>
      </c>
      <c r="C55" s="337"/>
      <c r="D55" s="10">
        <v>250</v>
      </c>
      <c r="E55" s="10"/>
      <c r="F55" s="45">
        <f>SUM(F56:F59)</f>
        <v>0</v>
      </c>
      <c r="G55" s="46">
        <f>SUM(G56:G59)</f>
        <v>0</v>
      </c>
    </row>
    <row r="56" spans="2:7" ht="16.5">
      <c r="B56" s="340" t="s">
        <v>82</v>
      </c>
      <c r="C56" s="341"/>
      <c r="D56" s="11">
        <v>251</v>
      </c>
      <c r="E56" s="11"/>
      <c r="F56" s="35"/>
      <c r="G56" s="36"/>
    </row>
    <row r="57" spans="2:7" ht="16.5">
      <c r="B57" s="340" t="s">
        <v>83</v>
      </c>
      <c r="C57" s="341"/>
      <c r="D57" s="11">
        <v>252</v>
      </c>
      <c r="E57" s="11"/>
      <c r="F57" s="35"/>
      <c r="G57" s="36"/>
    </row>
    <row r="58" spans="2:7" ht="16.5">
      <c r="B58" s="340" t="s">
        <v>43</v>
      </c>
      <c r="C58" s="341"/>
      <c r="D58" s="11">
        <v>258</v>
      </c>
      <c r="E58" s="11" t="s">
        <v>128</v>
      </c>
      <c r="F58" s="35"/>
      <c r="G58" s="36"/>
    </row>
    <row r="59" spans="2:7" ht="16.5">
      <c r="B59" s="340" t="s">
        <v>84</v>
      </c>
      <c r="C59" s="341"/>
      <c r="D59" s="11">
        <v>259</v>
      </c>
      <c r="E59" s="11"/>
      <c r="F59" s="35"/>
      <c r="G59" s="36"/>
    </row>
    <row r="60" spans="2:7" ht="17.25">
      <c r="B60" s="336" t="s">
        <v>85</v>
      </c>
      <c r="C60" s="337"/>
      <c r="D60" s="10">
        <v>260</v>
      </c>
      <c r="E60" s="10"/>
      <c r="F60" s="45">
        <f>SUM(F61:F63)</f>
        <v>0</v>
      </c>
      <c r="G60" s="46">
        <f>SUM(G61:G63)</f>
        <v>0</v>
      </c>
    </row>
    <row r="61" spans="2:7" ht="17.25">
      <c r="B61" s="340" t="s">
        <v>86</v>
      </c>
      <c r="C61" s="341"/>
      <c r="D61" s="11">
        <v>261</v>
      </c>
      <c r="E61" s="11" t="s">
        <v>129</v>
      </c>
      <c r="F61" s="38"/>
      <c r="G61" s="39"/>
    </row>
    <row r="62" spans="2:7" ht="17.25">
      <c r="B62" s="340" t="s">
        <v>87</v>
      </c>
      <c r="C62" s="341"/>
      <c r="D62" s="11">
        <v>262</v>
      </c>
      <c r="E62" s="11" t="s">
        <v>130</v>
      </c>
      <c r="F62" s="38"/>
      <c r="G62" s="39"/>
    </row>
    <row r="63" spans="2:7" ht="18" thickBot="1">
      <c r="B63" s="345" t="s">
        <v>88</v>
      </c>
      <c r="C63" s="346"/>
      <c r="D63" s="13">
        <v>268</v>
      </c>
      <c r="E63" s="75"/>
      <c r="F63" s="76"/>
      <c r="G63" s="77"/>
    </row>
    <row r="64" spans="2:9" ht="18.75" thickBot="1" thickTop="1">
      <c r="B64" s="306" t="s">
        <v>44</v>
      </c>
      <c r="C64" s="307"/>
      <c r="D64" s="6">
        <v>270</v>
      </c>
      <c r="E64" s="6"/>
      <c r="F64" s="52">
        <f>F8+F33</f>
        <v>346665906</v>
      </c>
      <c r="G64" s="53">
        <f>G8+G33</f>
        <v>0</v>
      </c>
      <c r="H64" s="40"/>
      <c r="I64" s="40"/>
    </row>
    <row r="65" ht="15.75" thickBot="1" thickTop="1"/>
    <row r="66" spans="2:7" ht="36" thickBot="1" thickTop="1">
      <c r="B66" s="481" t="s">
        <v>29</v>
      </c>
      <c r="C66" s="482"/>
      <c r="D66" s="19" t="s">
        <v>28</v>
      </c>
      <c r="E66" s="29" t="s">
        <v>64</v>
      </c>
      <c r="F66" s="55" t="s">
        <v>90</v>
      </c>
      <c r="G66" s="56" t="s">
        <v>89</v>
      </c>
    </row>
    <row r="67" spans="2:7" ht="18.75" thickBot="1" thickTop="1">
      <c r="B67" s="361">
        <v>1</v>
      </c>
      <c r="C67" s="362"/>
      <c r="D67" s="20">
        <v>2</v>
      </c>
      <c r="E67" s="20"/>
      <c r="F67" s="57">
        <v>3</v>
      </c>
      <c r="G67" s="58">
        <v>4</v>
      </c>
    </row>
    <row r="68" spans="2:7" ht="18" thickTop="1">
      <c r="B68" s="327" t="s">
        <v>30</v>
      </c>
      <c r="C68" s="328"/>
      <c r="D68" s="349">
        <v>300</v>
      </c>
      <c r="E68" s="26"/>
      <c r="F68" s="355">
        <f>F70+F81</f>
        <v>0</v>
      </c>
      <c r="G68" s="347">
        <f>G70+G81</f>
        <v>0</v>
      </c>
    </row>
    <row r="69" spans="2:7" ht="17.25">
      <c r="B69" s="334" t="s">
        <v>91</v>
      </c>
      <c r="C69" s="335"/>
      <c r="D69" s="350"/>
      <c r="E69" s="25"/>
      <c r="F69" s="356"/>
      <c r="G69" s="348"/>
    </row>
    <row r="70" spans="2:7" ht="17.25">
      <c r="B70" s="336" t="s">
        <v>31</v>
      </c>
      <c r="C70" s="337"/>
      <c r="D70" s="10">
        <v>310</v>
      </c>
      <c r="E70" s="10"/>
      <c r="F70" s="45">
        <f>SUM(F71:F79)</f>
        <v>0</v>
      </c>
      <c r="G70" s="46">
        <f>SUM(G71:G79)</f>
        <v>0</v>
      </c>
    </row>
    <row r="71" spans="2:7" ht="16.5">
      <c r="B71" s="340" t="s">
        <v>92</v>
      </c>
      <c r="C71" s="341"/>
      <c r="D71" s="11">
        <v>311</v>
      </c>
      <c r="E71" s="11" t="s">
        <v>132</v>
      </c>
      <c r="F71" s="35">
        <v>0</v>
      </c>
      <c r="G71" s="36"/>
    </row>
    <row r="72" spans="2:7" ht="16.5">
      <c r="B72" s="340" t="s">
        <v>93</v>
      </c>
      <c r="C72" s="341"/>
      <c r="D72" s="11">
        <v>312</v>
      </c>
      <c r="E72" s="11"/>
      <c r="F72" s="35"/>
      <c r="G72" s="36"/>
    </row>
    <row r="73" spans="2:7" ht="16.5">
      <c r="B73" s="340" t="s">
        <v>94</v>
      </c>
      <c r="C73" s="341"/>
      <c r="D73" s="11">
        <v>313</v>
      </c>
      <c r="E73" s="11"/>
      <c r="F73" s="35"/>
      <c r="G73" s="36"/>
    </row>
    <row r="74" spans="2:7" ht="16.5">
      <c r="B74" s="340" t="s">
        <v>95</v>
      </c>
      <c r="C74" s="341"/>
      <c r="D74" s="11">
        <v>314</v>
      </c>
      <c r="E74" s="11" t="s">
        <v>133</v>
      </c>
      <c r="F74" s="35"/>
      <c r="G74" s="36"/>
    </row>
    <row r="75" spans="2:7" ht="16.5">
      <c r="B75" s="340" t="s">
        <v>131</v>
      </c>
      <c r="C75" s="341"/>
      <c r="D75" s="11">
        <v>315</v>
      </c>
      <c r="E75" s="11"/>
      <c r="F75" s="35">
        <v>0</v>
      </c>
      <c r="G75" s="36"/>
    </row>
    <row r="76" spans="2:7" ht="16.5">
      <c r="B76" s="340" t="s">
        <v>96</v>
      </c>
      <c r="C76" s="341"/>
      <c r="D76" s="11">
        <v>316</v>
      </c>
      <c r="E76" s="11" t="s">
        <v>134</v>
      </c>
      <c r="F76" s="35"/>
      <c r="G76" s="36"/>
    </row>
    <row r="77" spans="2:7" ht="16.5">
      <c r="B77" s="340" t="s">
        <v>97</v>
      </c>
      <c r="C77" s="341"/>
      <c r="D77" s="11">
        <v>317</v>
      </c>
      <c r="E77" s="11"/>
      <c r="F77" s="35"/>
      <c r="G77" s="36"/>
    </row>
    <row r="78" spans="2:7" ht="16.5">
      <c r="B78" s="340" t="s">
        <v>98</v>
      </c>
      <c r="C78" s="341"/>
      <c r="D78" s="11">
        <v>318</v>
      </c>
      <c r="E78" s="11"/>
      <c r="F78" s="68"/>
      <c r="G78" s="67"/>
    </row>
    <row r="79" spans="2:7" ht="16.5">
      <c r="B79" s="340" t="s">
        <v>135</v>
      </c>
      <c r="C79" s="341"/>
      <c r="D79" s="11">
        <v>319</v>
      </c>
      <c r="E79" s="11" t="s">
        <v>136</v>
      </c>
      <c r="F79" s="35">
        <v>0</v>
      </c>
      <c r="G79" s="36"/>
    </row>
    <row r="80" spans="2:7" ht="16.5">
      <c r="B80" s="340" t="s">
        <v>138</v>
      </c>
      <c r="C80" s="341"/>
      <c r="D80" s="11">
        <v>320</v>
      </c>
      <c r="E80" s="11"/>
      <c r="F80" s="35"/>
      <c r="G80" s="36"/>
    </row>
    <row r="81" spans="2:7" ht="17.25">
      <c r="B81" s="336" t="s">
        <v>34</v>
      </c>
      <c r="C81" s="337"/>
      <c r="D81" s="10">
        <v>330</v>
      </c>
      <c r="E81" s="10"/>
      <c r="F81" s="45">
        <f>SUM(F82:F88)</f>
        <v>0</v>
      </c>
      <c r="G81" s="46">
        <f>SUM(G82:G88)</f>
        <v>0</v>
      </c>
    </row>
    <row r="82" spans="2:7" ht="16.5">
      <c r="B82" s="340" t="s">
        <v>99</v>
      </c>
      <c r="C82" s="341"/>
      <c r="D82" s="11">
        <v>331</v>
      </c>
      <c r="E82" s="11"/>
      <c r="F82" s="35"/>
      <c r="G82" s="36"/>
    </row>
    <row r="83" spans="2:7" ht="16.5">
      <c r="B83" s="340" t="s">
        <v>100</v>
      </c>
      <c r="C83" s="341"/>
      <c r="D83" s="11">
        <v>332</v>
      </c>
      <c r="E83" s="11" t="s">
        <v>137</v>
      </c>
      <c r="F83" s="35"/>
      <c r="G83" s="36"/>
    </row>
    <row r="84" spans="2:7" ht="16.5">
      <c r="B84" s="340" t="s">
        <v>101</v>
      </c>
      <c r="C84" s="341"/>
      <c r="D84" s="11">
        <v>333</v>
      </c>
      <c r="E84" s="11"/>
      <c r="F84" s="35"/>
      <c r="G84" s="36"/>
    </row>
    <row r="85" spans="2:7" ht="16.5">
      <c r="B85" s="340" t="s">
        <v>102</v>
      </c>
      <c r="C85" s="341"/>
      <c r="D85" s="11">
        <v>334</v>
      </c>
      <c r="E85" s="11" t="s">
        <v>139</v>
      </c>
      <c r="F85" s="35">
        <v>0</v>
      </c>
      <c r="G85" s="36"/>
    </row>
    <row r="86" spans="2:7" ht="16.5">
      <c r="B86" s="340" t="s">
        <v>103</v>
      </c>
      <c r="C86" s="341"/>
      <c r="D86" s="30">
        <v>335</v>
      </c>
      <c r="E86" s="30" t="s">
        <v>130</v>
      </c>
      <c r="F86" s="59"/>
      <c r="G86" s="60"/>
    </row>
    <row r="87" spans="2:7" ht="16.5">
      <c r="B87" s="340" t="s">
        <v>140</v>
      </c>
      <c r="C87" s="341"/>
      <c r="D87" s="30">
        <v>336</v>
      </c>
      <c r="E87" s="30"/>
      <c r="F87" s="59"/>
      <c r="G87" s="60"/>
    </row>
    <row r="88" spans="2:7" ht="17.25" thickBot="1">
      <c r="B88" s="345" t="s">
        <v>141</v>
      </c>
      <c r="C88" s="346"/>
      <c r="D88" s="13">
        <v>337</v>
      </c>
      <c r="E88" s="13"/>
      <c r="F88" s="47"/>
      <c r="G88" s="48"/>
    </row>
    <row r="89" ht="15" thickTop="1"/>
    <row r="90" ht="15" thickBot="1"/>
    <row r="91" spans="2:7" ht="18" thickTop="1">
      <c r="B91" s="327" t="s">
        <v>104</v>
      </c>
      <c r="C91" s="328"/>
      <c r="D91" s="349">
        <v>400</v>
      </c>
      <c r="E91" s="26"/>
      <c r="F91" s="355">
        <f>F93+F105</f>
        <v>346665906</v>
      </c>
      <c r="G91" s="347">
        <f>G93+G105</f>
        <v>0</v>
      </c>
    </row>
    <row r="92" spans="2:7" ht="17.25">
      <c r="B92" s="325" t="s">
        <v>55</v>
      </c>
      <c r="C92" s="326"/>
      <c r="D92" s="332"/>
      <c r="E92" s="69"/>
      <c r="F92" s="358"/>
      <c r="G92" s="333"/>
    </row>
    <row r="93" spans="2:7" ht="17.25">
      <c r="B93" s="342" t="s">
        <v>105</v>
      </c>
      <c r="C93" s="343"/>
      <c r="D93" s="70">
        <v>410</v>
      </c>
      <c r="E93" s="70"/>
      <c r="F93" s="71">
        <f>SUM(F94:F104)</f>
        <v>346665906</v>
      </c>
      <c r="G93" s="72">
        <f>SUM(G94:G104)</f>
        <v>0</v>
      </c>
    </row>
    <row r="94" spans="2:7" ht="16.5">
      <c r="B94" s="340" t="s">
        <v>106</v>
      </c>
      <c r="C94" s="341"/>
      <c r="D94" s="11">
        <v>411</v>
      </c>
      <c r="E94" s="11"/>
      <c r="F94" s="35">
        <v>346665906</v>
      </c>
      <c r="G94" s="36"/>
    </row>
    <row r="95" spans="2:7" ht="16.5">
      <c r="B95" s="340" t="s">
        <v>107</v>
      </c>
      <c r="C95" s="341"/>
      <c r="D95" s="11">
        <v>412</v>
      </c>
      <c r="E95" s="11"/>
      <c r="F95" s="35"/>
      <c r="G95" s="36"/>
    </row>
    <row r="96" spans="2:7" ht="16.5">
      <c r="B96" s="340" t="s">
        <v>142</v>
      </c>
      <c r="C96" s="341"/>
      <c r="D96" s="11">
        <v>413</v>
      </c>
      <c r="E96" s="11"/>
      <c r="F96" s="35"/>
      <c r="G96" s="36"/>
    </row>
    <row r="97" spans="2:7" ht="16.5">
      <c r="B97" s="340" t="s">
        <v>143</v>
      </c>
      <c r="C97" s="341"/>
      <c r="D97" s="11">
        <v>414</v>
      </c>
      <c r="E97" s="11"/>
      <c r="F97" s="35"/>
      <c r="G97" s="36"/>
    </row>
    <row r="98" spans="2:7" ht="16.5">
      <c r="B98" s="340" t="s">
        <v>144</v>
      </c>
      <c r="C98" s="341"/>
      <c r="D98" s="11">
        <v>415</v>
      </c>
      <c r="E98" s="11"/>
      <c r="F98" s="35"/>
      <c r="G98" s="36"/>
    </row>
    <row r="99" spans="2:7" ht="16.5">
      <c r="B99" s="340" t="s">
        <v>145</v>
      </c>
      <c r="C99" s="341"/>
      <c r="D99" s="11">
        <v>416</v>
      </c>
      <c r="E99" s="11"/>
      <c r="F99" s="35"/>
      <c r="G99" s="36"/>
    </row>
    <row r="100" spans="2:7" ht="16.5">
      <c r="B100" s="340" t="s">
        <v>146</v>
      </c>
      <c r="C100" s="341"/>
      <c r="D100" s="11">
        <v>417</v>
      </c>
      <c r="E100" s="11"/>
      <c r="F100" s="35"/>
      <c r="G100" s="36"/>
    </row>
    <row r="101" spans="2:7" ht="16.5">
      <c r="B101" s="340" t="s">
        <v>147</v>
      </c>
      <c r="C101" s="341"/>
      <c r="D101" s="11">
        <v>418</v>
      </c>
      <c r="E101" s="11"/>
      <c r="F101" s="35"/>
      <c r="G101" s="36"/>
    </row>
    <row r="102" spans="2:7" ht="16.5">
      <c r="B102" s="340" t="s">
        <v>148</v>
      </c>
      <c r="C102" s="341"/>
      <c r="D102" s="11">
        <v>419</v>
      </c>
      <c r="E102" s="11"/>
      <c r="F102" s="35"/>
      <c r="G102" s="36"/>
    </row>
    <row r="103" spans="2:7" ht="16.5">
      <c r="B103" s="340" t="s">
        <v>149</v>
      </c>
      <c r="C103" s="341"/>
      <c r="D103" s="11">
        <v>420</v>
      </c>
      <c r="E103" s="11"/>
      <c r="F103" s="35"/>
      <c r="G103" s="36"/>
    </row>
    <row r="104" spans="2:7" ht="16.5">
      <c r="B104" s="340" t="s">
        <v>150</v>
      </c>
      <c r="C104" s="341"/>
      <c r="D104" s="11">
        <v>421</v>
      </c>
      <c r="E104" s="11"/>
      <c r="F104" s="35"/>
      <c r="G104" s="36"/>
    </row>
    <row r="105" spans="2:7" ht="17.25">
      <c r="B105" s="336" t="s">
        <v>50</v>
      </c>
      <c r="C105" s="337"/>
      <c r="D105" s="10">
        <v>430</v>
      </c>
      <c r="E105" s="10"/>
      <c r="F105" s="45">
        <f>SUM(F106:F108)</f>
        <v>0</v>
      </c>
      <c r="G105" s="46">
        <f>SUM(G106:G108)</f>
        <v>0</v>
      </c>
    </row>
    <row r="106" spans="2:7" ht="16.5">
      <c r="B106" s="340" t="s">
        <v>51</v>
      </c>
      <c r="C106" s="341"/>
      <c r="D106" s="11">
        <v>431</v>
      </c>
      <c r="E106" s="11"/>
      <c r="F106" s="35"/>
      <c r="G106" s="36"/>
    </row>
    <row r="107" spans="2:7" ht="16.5">
      <c r="B107" s="340" t="s">
        <v>151</v>
      </c>
      <c r="C107" s="341"/>
      <c r="D107" s="11">
        <v>432</v>
      </c>
      <c r="E107" s="11" t="s">
        <v>152</v>
      </c>
      <c r="F107" s="35"/>
      <c r="G107" s="36"/>
    </row>
    <row r="108" spans="2:7" ht="17.25" thickBot="1">
      <c r="B108" s="345" t="s">
        <v>37</v>
      </c>
      <c r="C108" s="346"/>
      <c r="D108" s="13">
        <v>433</v>
      </c>
      <c r="E108" s="13"/>
      <c r="F108" s="47"/>
      <c r="G108" s="48"/>
    </row>
    <row r="109" spans="2:9" ht="18.75" thickBot="1" thickTop="1">
      <c r="B109" s="306" t="s">
        <v>45</v>
      </c>
      <c r="C109" s="307"/>
      <c r="D109" s="6">
        <v>440</v>
      </c>
      <c r="E109" s="6"/>
      <c r="F109" s="52">
        <f>F68+F91</f>
        <v>346665906</v>
      </c>
      <c r="G109" s="53">
        <f>G68+G91</f>
        <v>0</v>
      </c>
      <c r="H109" s="40"/>
      <c r="I109" s="40"/>
    </row>
    <row r="110" spans="2:7" ht="15" thickTop="1">
      <c r="B110" s="510"/>
      <c r="C110" s="510"/>
      <c r="D110" s="510"/>
      <c r="E110" s="510"/>
      <c r="F110" s="510"/>
      <c r="G110" s="510"/>
    </row>
    <row r="111" spans="2:7" ht="21.75" thickBot="1">
      <c r="B111" s="308" t="s">
        <v>49</v>
      </c>
      <c r="C111" s="308"/>
      <c r="D111" s="308"/>
      <c r="E111" s="308"/>
      <c r="F111" s="308"/>
      <c r="G111" s="308"/>
    </row>
    <row r="112" spans="2:7" ht="36" thickBot="1" thickTop="1">
      <c r="B112" s="330" t="s">
        <v>27</v>
      </c>
      <c r="C112" s="331"/>
      <c r="D112" s="317"/>
      <c r="E112" s="29" t="s">
        <v>64</v>
      </c>
      <c r="F112" s="55" t="s">
        <v>47</v>
      </c>
      <c r="G112" s="56" t="s">
        <v>48</v>
      </c>
    </row>
    <row r="113" spans="2:7" ht="17.25" thickTop="1">
      <c r="B113" s="318" t="s">
        <v>56</v>
      </c>
      <c r="C113" s="319"/>
      <c r="D113" s="320"/>
      <c r="E113" s="27"/>
      <c r="F113" s="62">
        <v>0</v>
      </c>
      <c r="G113" s="63">
        <v>0</v>
      </c>
    </row>
    <row r="114" spans="2:7" ht="16.5">
      <c r="B114" s="321" t="s">
        <v>46</v>
      </c>
      <c r="C114" s="322"/>
      <c r="D114" s="316"/>
      <c r="E114" s="23"/>
      <c r="F114" s="35">
        <v>0</v>
      </c>
      <c r="G114" s="64">
        <v>0</v>
      </c>
    </row>
    <row r="115" spans="2:7" ht="16.5">
      <c r="B115" s="321" t="s">
        <v>154</v>
      </c>
      <c r="C115" s="322"/>
      <c r="D115" s="316"/>
      <c r="E115" s="23"/>
      <c r="F115" s="35">
        <v>0</v>
      </c>
      <c r="G115" s="64">
        <v>0</v>
      </c>
    </row>
    <row r="116" spans="2:7" ht="16.5">
      <c r="B116" s="321" t="s">
        <v>52</v>
      </c>
      <c r="C116" s="322"/>
      <c r="D116" s="316"/>
      <c r="E116" s="23"/>
      <c r="F116" s="35">
        <v>0</v>
      </c>
      <c r="G116" s="64">
        <v>0</v>
      </c>
    </row>
    <row r="117" spans="2:7" ht="16.5">
      <c r="B117" s="321" t="s">
        <v>53</v>
      </c>
      <c r="C117" s="322"/>
      <c r="D117" s="316"/>
      <c r="E117" s="23"/>
      <c r="F117" s="35">
        <v>0</v>
      </c>
      <c r="G117" s="64">
        <v>0</v>
      </c>
    </row>
    <row r="118" spans="2:7" ht="16.5">
      <c r="B118" s="321" t="s">
        <v>153</v>
      </c>
      <c r="C118" s="322"/>
      <c r="D118" s="316"/>
      <c r="E118" s="28"/>
      <c r="F118" s="59"/>
      <c r="G118" s="65"/>
    </row>
    <row r="119" spans="2:7" ht="17.25" thickBot="1">
      <c r="B119" s="311"/>
      <c r="C119" s="312"/>
      <c r="D119" s="313"/>
      <c r="E119" s="22"/>
      <c r="F119" s="47">
        <v>0</v>
      </c>
      <c r="G119" s="66"/>
    </row>
    <row r="120" spans="2:7" ht="17.25" thickTop="1">
      <c r="B120" s="310" t="s">
        <v>58</v>
      </c>
      <c r="C120" s="310"/>
      <c r="D120" s="310"/>
      <c r="E120" s="310"/>
      <c r="F120" s="310"/>
      <c r="G120" s="310"/>
    </row>
    <row r="121" spans="2:7" ht="16.5">
      <c r="B121" s="483" t="s">
        <v>57</v>
      </c>
      <c r="C121" s="483"/>
      <c r="D121" s="483"/>
      <c r="E121" s="483"/>
      <c r="F121" s="483"/>
      <c r="G121" s="483"/>
    </row>
    <row r="122" spans="6:7" ht="17.25">
      <c r="F122" s="309" t="s">
        <v>5</v>
      </c>
      <c r="G122" s="309"/>
    </row>
    <row r="123" spans="2:7" ht="17.25">
      <c r="B123" s="18" t="s">
        <v>59</v>
      </c>
      <c r="C123" s="18" t="s">
        <v>60</v>
      </c>
      <c r="F123" s="329" t="s">
        <v>25</v>
      </c>
      <c r="G123" s="329"/>
    </row>
    <row r="129" spans="1:3" ht="14.25">
      <c r="A129" s="344"/>
      <c r="B129" s="344"/>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Tam chau</cp:lastModifiedBy>
  <cp:lastPrinted>2008-06-24T10:02:48Z</cp:lastPrinted>
  <dcterms:created xsi:type="dcterms:W3CDTF">2000-03-22T02:51:30Z</dcterms:created>
  <dcterms:modified xsi:type="dcterms:W3CDTF">2008-10-20T11:22:17Z</dcterms:modified>
  <cp:category/>
  <cp:version/>
  <cp:contentType/>
  <cp:contentStatus/>
</cp:coreProperties>
</file>